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ataset" sheetId="1" state="visible" r:id="rId3"/>
    <sheet name="Summary" sheetId="2" state="visible" r:id="rId4"/>
    <sheet name="Outreach targets" sheetId="3" state="visible" r:id="rId5"/>
  </sheets>
  <definedNames>
    <definedName function="false" hidden="true" localSheetId="0" name="_xlnm._FilterDatabase" vbProcedure="false">Dataset!$A$1:$N$131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<sst xmlns="http://schemas.openxmlformats.org/spreadsheetml/2006/main" count="1598" uniqueCount="919">
  <si>
    <t xml:space="preserve">company</t>
  </si>
  <si>
    <t xml:space="preserve">trade</t>
  </si>
  <si>
    <t xml:space="preserve">town</t>
  </si>
  <si>
    <t xml:space="preserve">region</t>
  </si>
  <si>
    <t xml:space="preserve">standard_callout_gbp</t>
  </si>
  <si>
    <t xml:space="preserve">standard_covers</t>
  </si>
  <si>
    <t xml:space="preserve">emergency_callout_gbp</t>
  </si>
  <si>
    <t xml:space="preserve">emergency_covers</t>
  </si>
  <si>
    <t xml:space="preserve">hourly_rate_gbp</t>
  </si>
  <si>
    <t xml:space="preserve">vat_note</t>
  </si>
  <si>
    <t xml:space="preserve">free_callout</t>
  </si>
  <si>
    <t xml:space="preserve">notes</t>
  </si>
  <si>
    <t xml:space="preserve">url</t>
  </si>
  <si>
    <t xml:space="preserve">accessed</t>
  </si>
  <si>
    <t xml:space="preserve">My Plumber</t>
  </si>
  <si>
    <t xml:space="preserve">plumber</t>
  </si>
  <si>
    <t xml:space="preserve">North Harrow, London</t>
  </si>
  <si>
    <t xml:space="preserve">London</t>
  </si>
  <si>
    <t xml:space="preserve">first 30 min</t>
  </si>
  <si>
    <t xml:space="preserve">first hour (before/after working hours)</t>
  </si>
  <si>
    <t xml:space="preserve">not stated</t>
  </si>
  <si>
    <t xml:space="preserve">Mon-Fri 8am-6pm: first half hour £61, subsequent half hours £49; out of hours first hour £110 then £75/half hour; day rate £569.</t>
  </si>
  <si>
    <t xml:space="preserve">https://my-plumber.co.uk/prices/plumbing/</t>
  </si>
  <si>
    <t xml:space="preserve">2026-08-18</t>
  </si>
  <si>
    <t xml:space="preserve">Action Services Plumbers</t>
  </si>
  <si>
    <t xml:space="preserve">Kilburn, London</t>
  </si>
  <si>
    <t xml:space="preserve">first hour (minimum)</t>
  </si>
  <si>
    <t xml:space="preserve">first hour, Mon-Fri 6pm-12am</t>
  </si>
  <si>
    <t xml:space="preserve">inc VAT</t>
  </si>
  <si>
    <t xml:space="preserve">'£65 P/H Inclusive of VAT' Mon-Fri 7am-6pm, first hour minimum; £95 evenings, £115 weekend day, £160 overnight. No travel time or fuel charged.</t>
  </si>
  <si>
    <t xml:space="preserve">https://www.actionservicesplumbers.co.uk/plumber-rates/</t>
  </si>
  <si>
    <t xml:space="preserve">Emergency Plumber London (I-M Plumbing &amp; Gas Engineering Ltd)</t>
  </si>
  <si>
    <t xml:space="preserve">first hour minimum charge</t>
  </si>
  <si>
    <t xml:space="preserve">per hour range £100-£200</t>
  </si>
  <si>
    <t xml:space="preserve">'does not charge a call-out fee'; £102 per hour minimum, then £48 per subsequent half hour.</t>
  </si>
  <si>
    <t xml:space="preserve">https://www.emergencyplumber.london/pricing</t>
  </si>
  <si>
    <t xml:space="preserve">Dulwich Plumber</t>
  </si>
  <si>
    <t xml:space="preserve">Dulwich, London</t>
  </si>
  <si>
    <t xml:space="preserve">first hour minimum (8am-6pm Mon-Fri)</t>
  </si>
  <si>
    <t xml:space="preserve">first hour, Mon-Fri 6pm-12am / weekend daytime</t>
  </si>
  <si>
    <t xml:space="preserve">ex VAT</t>
  </si>
  <si>
    <t xml:space="preserve">'No call-out fee' but 'minimum charge of £100+VAT p/h for the first hour', then £22.50+VAT per 15 min; overnight £180.</t>
  </si>
  <si>
    <t xml:space="preserve">https://www.dulwich-plumber.co.uk/rates</t>
  </si>
  <si>
    <t xml:space="preserve">Alanco Services</t>
  </si>
  <si>
    <t xml:space="preserve">Earls Court, London</t>
  </si>
  <si>
    <t xml:space="preserve">none - zero call-out fee</t>
  </si>
  <si>
    <t xml:space="preserve">per hour out-of-hours range £100-£140</t>
  </si>
  <si>
    <t xml:space="preserve">'zero call-out fees'; weekdays 'From £70' per hour, weekends 'From £100', overnight from £140.</t>
  </si>
  <si>
    <t xml:space="preserve">https://alancoltd.com/how-much-does-a-plumber-cost-in-london/</t>
  </si>
  <si>
    <t xml:space="preserve">will i am Plumbing &amp; Heating</t>
  </si>
  <si>
    <t xml:space="preserve">Hackney, London</t>
  </si>
  <si>
    <t xml:space="preserve">first hour (plumbing, Mon-Fri 8am-5pm)</t>
  </si>
  <si>
    <t xml:space="preserve">per hour, Mon-Fri 5pm-8am</t>
  </si>
  <si>
    <t xml:space="preserve">Plumbing first hour £100, subsequent half hour £50; heating first hour £120; emergency plumbing £170/hr; 'minimum charge of one hour on all jobs'.</t>
  </si>
  <si>
    <t xml:space="preserve">https://will-i-am-pnh.co.uk/about-us/pricing</t>
  </si>
  <si>
    <t xml:space="preserve">Emergency Repairs London</t>
  </si>
  <si>
    <t xml:space="preserve">Covent Garden, London</t>
  </si>
  <si>
    <t xml:space="preserve">attendance only (labour billed separately)</t>
  </si>
  <si>
    <t xml:space="preserve">attendance only, any hour</t>
  </si>
  <si>
    <t xml:space="preserve">Call-out fee '£60, any hour of any day'; weekday 'from £110/hr', out-of-hours 'from £140/hr'; call-out fee waived if work runs past three hours.</t>
  </si>
  <si>
    <t xml:space="preserve">https://emergencyrepairslondon.co.uk/pricing</t>
  </si>
  <si>
    <t xml:space="preserve">Pimlico Plumbers</t>
  </si>
  <si>
    <t xml:space="preserve">Lambeth, London</t>
  </si>
  <si>
    <t xml:space="preserve">first hour minimum (7am-6pm)</t>
  </si>
  <si>
    <t xml:space="preserve">first hour minimum, 6pm-12am</t>
  </si>
  <si>
    <t xml:space="preserve">'We do not charge for a call-out, travel time, fuel'; plumbing 7am-6pm £130, 6pm-12am £170, 12am-7am £210 (excl. VAT); 1 hour minimum.</t>
  </si>
  <si>
    <t xml:space="preserve">https://www.pimlicoplumbers.com/rates/</t>
  </si>
  <si>
    <t xml:space="preserve">Precision Plumbing Solutions</t>
  </si>
  <si>
    <t xml:space="preserve">East London</t>
  </si>
  <si>
    <t xml:space="preserve">none - no call-out charge</t>
  </si>
  <si>
    <t xml:space="preserve">'We have a no call-out charge policy'. No figures published.</t>
  </si>
  <si>
    <t xml:space="preserve">https://www.precisionplumbingsolutions.co.uk/about.html</t>
  </si>
  <si>
    <t xml:space="preserve">North Oxford Heating</t>
  </si>
  <si>
    <t xml:space="preserve">Oxford</t>
  </si>
  <si>
    <t xml:space="preserve">South East</t>
  </si>
  <si>
    <t xml:space="preserve">first hour labour only (Mon-Fri 08:00-17:00)</t>
  </si>
  <si>
    <t xml:space="preserve">first hour labour only, out of hours emergency</t>
  </si>
  <si>
    <t xml:space="preserve">'Breakdown (1st hour) Labour Only £85', 'Per Hour Thereafter £65'; 'Out of Hours Emergency Call Out (1st hour) £185'.</t>
  </si>
  <si>
    <t xml:space="preserve">https://northoxfordheating.co.uk/price-lists</t>
  </si>
  <si>
    <t xml:space="preserve">Plumbing Angels</t>
  </si>
  <si>
    <t xml:space="preserve">Tonbridge, Kent</t>
  </si>
  <si>
    <t xml:space="preserve">first hour (always billable)</t>
  </si>
  <si>
    <t xml:space="preserve">'£95 plus VAT for the first hour', then £47.50 plus VAT per hour thereafter.</t>
  </si>
  <si>
    <t xml:space="preserve">https://plumbingangels.co.uk/</t>
  </si>
  <si>
    <t xml:space="preserve">Same Day Plumber</t>
  </si>
  <si>
    <t xml:space="preserve">Reading, Berkshire</t>
  </si>
  <si>
    <t xml:space="preserve">none - no call out fee</t>
  </si>
  <si>
    <t xml:space="preserve">'we charge no call out fee and operate on a no fix no fee basis'. No figures published.</t>
  </si>
  <si>
    <t xml:space="preserve">https://blog.sameday-plumber.co.uk/blog/plumbing-call-out-charges-guide-uk-homeowners</t>
  </si>
  <si>
    <t xml:space="preserve">Aquiris Plumbing and Heating</t>
  </si>
  <si>
    <t xml:space="preserve">Clevedon, North Somerset</t>
  </si>
  <si>
    <t xml:space="preserve">South West</t>
  </si>
  <si>
    <t xml:space="preserve">first hour (includes call-out fee)</t>
  </si>
  <si>
    <t xml:space="preserve">first hour, emergency work</t>
  </si>
  <si>
    <t xml:space="preserve">'my first hour includes my call-out fee and is charged at £120'; emergency '£140 for the first hour and £80 per hour thereafter'.</t>
  </si>
  <si>
    <t xml:space="preserve">https://www.aquiris.co.uk/plumbing-prices-locations/</t>
  </si>
  <si>
    <t xml:space="preserve">Bristol Plumbing Services</t>
  </si>
  <si>
    <t xml:space="preserve">Kingswood, Bristol</t>
  </si>
  <si>
    <t xml:space="preserve">first hour minimum (Mon-Fri 9am-4pm)</t>
  </si>
  <si>
    <t xml:space="preserve">per hour out of hours (range £80-£120)</t>
  </si>
  <si>
    <t xml:space="preserve">no VAT charged</t>
  </si>
  <si>
    <t xml:space="preserve">'£60 ph' standard, weekend £80 ph, Sat evening £120 ph; minimum one-hour charge; £20 minimum for site visit with no work.</t>
  </si>
  <si>
    <t xml:space="preserve">https://www.bristol-plumbing-services.co.uk/prices</t>
  </si>
  <si>
    <t xml:space="preserve">Hamish the Plumber</t>
  </si>
  <si>
    <t xml:space="preserve">Salisbury, Wiltshire</t>
  </si>
  <si>
    <t xml:space="preserve">first hour (includes £15 callout charge)</t>
  </si>
  <si>
    <t xml:space="preserve">'£75 for up to an hour (within a 5 mile radius of Salisbury), then £60 per hour'; 'my first hour includes a £15 callout charge'.</t>
  </si>
  <si>
    <t xml:space="preserve">https://hamish-the-plumber.com/rates/</t>
  </si>
  <si>
    <t xml:space="preserve">Plumbing Heroes</t>
  </si>
  <si>
    <t xml:space="preserve">Gloucester / Cheltenham</t>
  </si>
  <si>
    <t xml:space="preserve">call-out fee (attendance) plus £125 for first hour</t>
  </si>
  <si>
    <t xml:space="preserve">'£125 call out plus £125 for the first hour'.</t>
  </si>
  <si>
    <t xml:space="preserve">https://plumbing-heroes.co.uk/faq/</t>
  </si>
  <si>
    <t xml:space="preserve">Fixed Priced Plumbing</t>
  </si>
  <si>
    <t xml:space="preserve">Evesham, Worcestershire</t>
  </si>
  <si>
    <t xml:space="preserve">West Midlands</t>
  </si>
  <si>
    <t xml:space="preserve">unknown (hourly rates only)</t>
  </si>
  <si>
    <t xml:space="preserve">per hour, weekday 17:00-23:00</t>
  </si>
  <si>
    <t xml:space="preserve">Standard plumbing '£80.00 p/h' weekdays 08:00-17:00, £120 p/h 17:00-23:00, £160 p/h 23:00-08:00.</t>
  </si>
  <si>
    <t xml:space="preserve">https://fixedpricedplumbing.co.uk/our-rates/</t>
  </si>
  <si>
    <t xml:space="preserve">M&amp;R Group</t>
  </si>
  <si>
    <t xml:space="preserve">Bolton</t>
  </si>
  <si>
    <t xml:space="preserve">North West</t>
  </si>
  <si>
    <t xml:space="preserve">first hour minimum (general domestic plumbing)</t>
  </si>
  <si>
    <t xml:space="preserve">'We do not charge for a call-out, quote, fuel, parking'; general plumbing £108.00/hr; 1 hour minimum.</t>
  </si>
  <si>
    <t xml:space="preserve">https://mr-group.co.uk/rates/</t>
  </si>
  <si>
    <t xml:space="preserve">Bolton Plumbing and Heating Ltd</t>
  </si>
  <si>
    <t xml:space="preserve">call out and up to 1 hour labour (8am-6pm)</t>
  </si>
  <si>
    <t xml:space="preserve">call out and up to 1 hour labour, out of hours (6pm-8am)</t>
  </si>
  <si>
    <t xml:space="preserve">'Call out and up to 1 hour labour (8:00am-6:00pm) £60'; out of hours £90; 'Per 30 min increments thereafter £30'.</t>
  </si>
  <si>
    <t xml:space="preserve">https://boltonplumbingandheating.co.uk/our-rates/</t>
  </si>
  <si>
    <t xml:space="preserve">All Superb</t>
  </si>
  <si>
    <t xml:space="preserve">Cheadle, Greater Manchester</t>
  </si>
  <si>
    <t xml:space="preserve">first hour minimum (7am-11pm)</t>
  </si>
  <si>
    <t xml:space="preserve">first hour minimum (11pm-7am)</t>
  </si>
  <si>
    <t xml:space="preserve">'Callouts 7am - 11pm £80 + VAT minimum, first hour'; 'Callouts 11pm - 7am £150 + VAT minimum'.</t>
  </si>
  <si>
    <t xml:space="preserve">https://www.allsuperb.net/plumber/manchester/</t>
  </si>
  <si>
    <t xml:space="preserve">South Liverpool Plumbing</t>
  </si>
  <si>
    <t xml:space="preserve">Garston, Liverpool</t>
  </si>
  <si>
    <t xml:space="preserve">first hour (fixed charge)</t>
  </si>
  <si>
    <t xml:space="preserve">No call-out fee; 'fixed charge for the first hour ... normally £60 + Materials'.</t>
  </si>
  <si>
    <t xml:space="preserve">https://www.southliverpoolplumbing.co.uk/</t>
  </si>
  <si>
    <t xml:space="preserve">Liverpool Emergency Plumber (Ideal Plumbing Solutions)</t>
  </si>
  <si>
    <t xml:space="preserve">Kirkby, Liverpool</t>
  </si>
  <si>
    <t xml:space="preserve">first hour minimum (Mon-Fri 9am-5pm)</t>
  </si>
  <si>
    <t xml:space="preserve">per hour, nights/holidays</t>
  </si>
  <si>
    <t xml:space="preserve">'£80/hr' weekday, '£120/hr' weekend, '£150/hr' out of hours; 1 hour minimum on all call-outs.</t>
  </si>
  <si>
    <t xml:space="preserve">https://liverpoolemergencyplumber.co.uk/</t>
  </si>
  <si>
    <t xml:space="preserve">Plumbcare.com</t>
  </si>
  <si>
    <t xml:space="preserve">Wakefield</t>
  </si>
  <si>
    <t xml:space="preserve">Yorkshire &amp; Humber</t>
  </si>
  <si>
    <t xml:space="preserve">first hour minimum (plumbing, Mon-Fri 7am-8pm)</t>
  </si>
  <si>
    <t xml:space="preserve">per hour, 8pm-7am weekdays and weekends</t>
  </si>
  <si>
    <t xml:space="preserve">'Plumbing £85' Mon-Fri 7am-8pm; £125 8pm-7am; one-hour minimum; rates correct as of 1 July 2026; £30 cancellation charge.</t>
  </si>
  <si>
    <t xml:space="preserve">https://www.plumbcare.com/our-rates</t>
  </si>
  <si>
    <t xml:space="preserve">ABW Heating &amp; Electrical</t>
  </si>
  <si>
    <t xml:space="preserve">Sheffield</t>
  </si>
  <si>
    <t xml:space="preserve">unknown (hourly rate only)</t>
  </si>
  <si>
    <t xml:space="preserve">per hour, 10pm-6am</t>
  </si>
  <si>
    <t xml:space="preserve">'Weekday Daytime £170 p/h', 'Weekday Evening £250 p/h (10pm - 6am)'.</t>
  </si>
  <si>
    <t xml:space="preserve">https://www.abwheatingandelectrical.com/emergency-plumber-sheffield/</t>
  </si>
  <si>
    <t xml:space="preserve">MAF Plumbing &amp; Heating</t>
  </si>
  <si>
    <t xml:space="preserve">Darlington</t>
  </si>
  <si>
    <t xml:space="preserve">North East</t>
  </si>
  <si>
    <t xml:space="preserve">first hour minimum</t>
  </si>
  <si>
    <t xml:space="preserve">minimum charge, evenings and weekends, then £70/hr</t>
  </si>
  <si>
    <t xml:space="preserve">'All services: £70' per hour, minimum one hour; 'CALL OUT CHARGE: Evenings and weekend £125 (MIN.)'.</t>
  </si>
  <si>
    <t xml:space="preserve">https://www.mafplumbingandheating.co.uk/pricing.html</t>
  </si>
  <si>
    <t xml:space="preserve">Clearwater Plumbing and Heating Ltd</t>
  </si>
  <si>
    <t xml:space="preserve">Essex / Suffolk</t>
  </si>
  <si>
    <t xml:space="preserve">East of England</t>
  </si>
  <si>
    <t xml:space="preserve">first hour minimum (Essex, Mon-Fri 8am-6pm)</t>
  </si>
  <si>
    <t xml:space="preserve">'no call-out charges'; Essex £80.00/hr, Suffolk £70.00/hr; minimum one hour.</t>
  </si>
  <si>
    <t xml:space="preserve">https://clearwaterplumbers.co.uk/company-charges/</t>
  </si>
  <si>
    <t xml:space="preserve">Fixedrate Plumbing</t>
  </si>
  <si>
    <t xml:space="preserve">Cambridge</t>
  </si>
  <si>
    <t xml:space="preserve">unknown (fixed-price model)</t>
  </si>
  <si>
    <t xml:space="preserve">emergency call-out 'from £69'</t>
  </si>
  <si>
    <t xml:space="preserve">'Emergency call-out from £69'; burst pipe repair from £189.</t>
  </si>
  <si>
    <t xml:space="preserve">https://www.frplumbing.co.uk/</t>
  </si>
  <si>
    <t xml:space="preserve">Celsius Plumbers</t>
  </si>
  <si>
    <t xml:space="preserve">Edinburgh</t>
  </si>
  <si>
    <t xml:space="preserve">Scotland</t>
  </si>
  <si>
    <t xml:space="preserve">initial visit, up to first hour on site</t>
  </si>
  <si>
    <t xml:space="preserve">out of hours emergency, up to first hour on site</t>
  </si>
  <si>
    <t xml:space="preserve">'£110 for the initial visit... Up to the 1st hour on site'; '£170 for an out of hours emergency call'.</t>
  </si>
  <si>
    <t xml:space="preserve">https://celsiusplumbers.com/plumbing/plumbing-repairs/</t>
  </si>
  <si>
    <t xml:space="preserve">Edinburgh Plumbing Company</t>
  </si>
  <si>
    <t xml:space="preserve">minimum charge / first hour (Mon-Fri 8am-5pm)</t>
  </si>
  <si>
    <t xml:space="preserve">first hour minimum charge, 5pm-8am</t>
  </si>
  <si>
    <t xml:space="preserve">'£80+ VAT (Minimum Charge)', additional hours '£65 + VAT'; emergency '£160 + VAT (Minimum Charge)'.</t>
  </si>
  <si>
    <t xml:space="preserve">https://www.edinburghplumbingcompany.com/plumber-prices-edinburgh</t>
  </si>
  <si>
    <t xml:space="preserve">Smart Gas Solutions</t>
  </si>
  <si>
    <t xml:space="preserve">none - no call-out fee on scheduled bookings</t>
  </si>
  <si>
    <t xml:space="preserve">'Hourly rates from just £55/hr'; 'No hidden call-out fees on scheduled bookings'.</t>
  </si>
  <si>
    <t xml:space="preserve">https://smartgassolutions.co.uk/what-do-most-plumbers-charge-per-hour-in-the-uk/</t>
  </si>
  <si>
    <t xml:space="preserve">Glasgow Plumbing Services</t>
  </si>
  <si>
    <t xml:space="preserve">Glasgow</t>
  </si>
  <si>
    <t xml:space="preserve">none - no call out charges</t>
  </si>
  <si>
    <t xml:space="preserve">'No Call Out Charges'; 'Free No Obligation Quote'. No figures published.</t>
  </si>
  <si>
    <t xml:space="preserve">https://glasgowplumbingservices.co.uk/</t>
  </si>
  <si>
    <t xml:space="preserve">Inverness Emergency Plumbers</t>
  </si>
  <si>
    <t xml:space="preserve">Inverness</t>
  </si>
  <si>
    <t xml:space="preserve">none - no call out charge</t>
  </si>
  <si>
    <t xml:space="preserve">'No call out charge', 'No fix, no fee'. Rates page image only.</t>
  </si>
  <si>
    <t xml:space="preserve">https://www.emergencyplumbersinverness.com/our-rates</t>
  </si>
  <si>
    <t xml:space="preserve">The Cardiff Plumbers</t>
  </si>
  <si>
    <t xml:space="preserve">Rumney, Cardiff</t>
  </si>
  <si>
    <t xml:space="preserve">Wales</t>
  </si>
  <si>
    <t xml:space="preserve">'No call out charges' and 'FREE Quotes'. No figures published.</t>
  </si>
  <si>
    <t xml:space="preserve">https://www.plumbers-cardiff.net/about-us/</t>
  </si>
  <si>
    <t xml:space="preserve">Dyno-Rod Plumbing South Wales</t>
  </si>
  <si>
    <t xml:space="preserve">Cardiff / South Wales</t>
  </si>
  <si>
    <t xml:space="preserve">none - no call-out charges</t>
  </si>
  <si>
    <t xml:space="preserve">'No call-out charges'; 'Fixed price, no obligation quotes'. No figures published.</t>
  </si>
  <si>
    <t xml:space="preserve">https://www.dyno.com/plumbers/dyno-plumbing-south-wales</t>
  </si>
  <si>
    <t xml:space="preserve">Belfast Plumbing Experts</t>
  </si>
  <si>
    <t xml:space="preserve">Belfast</t>
  </si>
  <si>
    <t xml:space="preserve">Northern Ireland</t>
  </si>
  <si>
    <t xml:space="preserve">unknown</t>
  </si>
  <si>
    <t xml:space="preserve">fixed emergency callout fee, deducted from final bill if repair proceeds</t>
  </si>
  <si>
    <t xml:space="preserve">'Emergency callouts have a fixed fee of £49 which is deducted from the final bill if you proceed with the repair.'</t>
  </si>
  <si>
    <t xml:space="preserve">https://belfastplumbingexperts.kachaam.com/</t>
  </si>
  <si>
    <t xml:space="preserve">Emergency Plumber Belfast</t>
  </si>
  <si>
    <t xml:space="preserve">none - no call-out fees</t>
  </si>
  <si>
    <t xml:space="preserve">'No call-out fees'; 'only charge if a visit is required'. No figures published.</t>
  </si>
  <si>
    <t xml:space="preserve">https://emergencyplumberbelfast.com/</t>
  </si>
  <si>
    <t xml:space="preserve">Lewin Electrical Services</t>
  </si>
  <si>
    <t xml:space="preserve">electrician</t>
  </si>
  <si>
    <t xml:space="preserve">Leicester</t>
  </si>
  <si>
    <t xml:space="preserve">East Midlands</t>
  </si>
  <si>
    <t xml:space="preserve">first hour (incl. travel)</t>
  </si>
  <si>
    <t xml:space="preserve">24-hour service 'small Call Out Charge from £60 which covers 1Hrs labour and travel'</t>
  </si>
  <si>
    <t xml:space="preserve">'1st Hour on-site/Call Out £130.00' Mon-Fri; electrician £65/hr; plus VAT</t>
  </si>
  <si>
    <t xml:space="preserve">https://lewinelectrical.co.uk/labour-mileage-charges/</t>
  </si>
  <si>
    <t xml:space="preserve">MJP Electrical Services Ltd</t>
  </si>
  <si>
    <t xml:space="preserve">Bristol</t>
  </si>
  <si>
    <t xml:space="preserve">first hour (08:00-16:00 Mon-Fri)</t>
  </si>
  <si>
    <t xml:space="preserve">first hour, evenings and weekends</t>
  </si>
  <si>
    <t xml:space="preserve">'£171.00 Plus VAT' in-hours; '£228.00 Plus VAT' out-of-hours</t>
  </si>
  <si>
    <t xml:space="preserve">https://www.mjpelectrical.com/emergency-call-out-electrician/</t>
  </si>
  <si>
    <t xml:space="preserve">MJP Electrical Services Ltd (Cardiff branch)</t>
  </si>
  <si>
    <t xml:space="preserve">Cardiff</t>
  </si>
  <si>
    <t xml:space="preserve">first hour (urgent call-out)</t>
  </si>
  <si>
    <t xml:space="preserve">first hour</t>
  </si>
  <si>
    <t xml:space="preserve">Same firm as Bristol row. 'urgent call-out charge is £171.00 plus VAT which includes the first hour'; 'standard hourly rate is £57 per hour'</t>
  </si>
  <si>
    <t xml:space="preserve">https://www.mjpelectrical.com/areas/south-wales/cardiff/</t>
  </si>
  <si>
    <t xml:space="preserve">Electrician Glasgow Services</t>
  </si>
  <si>
    <t xml:space="preserve">minimum charge for quick fix/small jobs</t>
  </si>
  <si>
    <t xml:space="preserve">call-out charge 'From £85.00'</t>
  </si>
  <si>
    <t xml:space="preserve">'£45.00 – £65.00 per hour' (midpoint 55); out-of-hours £85-£120</t>
  </si>
  <si>
    <t xml:space="preserve">https://electricianglasgow.org.uk/electrician-glasgow-prices/</t>
  </si>
  <si>
    <t xml:space="preserve">CSM Electrical</t>
  </si>
  <si>
    <t xml:space="preserve">'No call out charge!' – no rates published</t>
  </si>
  <si>
    <t xml:space="preserve">https://www.csmelect.co.uk/emergency-electrician-glasgow.html</t>
  </si>
  <si>
    <t xml:space="preserve">Easyfix Electrical Services Ltd</t>
  </si>
  <si>
    <t xml:space="preserve">'no hidden charges or call out charges'</t>
  </si>
  <si>
    <t xml:space="preserve">https://www.easyfixelectrical.com/emergency-electrician</t>
  </si>
  <si>
    <t xml:space="preserve">HomeForce</t>
  </si>
  <si>
    <t xml:space="preserve">n/a (minimum 1 hour labour)</t>
  </si>
  <si>
    <t xml:space="preserve">'No call out charge'; 'From £50/hr +VAT'; 'Minimum charge of 1 hour applies'</t>
  </si>
  <si>
    <t xml:space="preserve">https://homeforce.co.uk/edinburgh-electrician/</t>
  </si>
  <si>
    <t xml:space="preserve">KDC Electrical</t>
  </si>
  <si>
    <t xml:space="preserve">first hour (8am-9pm)</t>
  </si>
  <si>
    <t xml:space="preserve">first hour 12am-5am (9pm-12am is £105)</t>
  </si>
  <si>
    <t xml:space="preserve">'£90 for the first hour then £40 per hour after'; £105 first hour 9PM-12AM; £120 first hour 12AM-5AM</t>
  </si>
  <si>
    <t xml:space="preserve">https://www.kdcelectrical.co.uk/emergency-electrician-belfast/</t>
  </si>
  <si>
    <t xml:space="preserve">Smart Electricians</t>
  </si>
  <si>
    <t xml:space="preserve">first hour (emergency call out &amp; minor works)</t>
  </si>
  <si>
    <t xml:space="preserve">'£60+vat per hour' first hour, then '£35+vat per hour'</t>
  </si>
  <si>
    <t xml:space="preserve">https://smartelectricians.co.uk/news/our-services-prices/</t>
  </si>
  <si>
    <t xml:space="preserve">JP Electrical &amp; EV Solutions</t>
  </si>
  <si>
    <t xml:space="preserve">Leeds</t>
  </si>
  <si>
    <t xml:space="preserve">call-out fee, weekday 8am-6pm (labour charged separately)</t>
  </si>
  <si>
    <t xml:space="preserve">call-out fee evening/weekend (bank holiday/late night £150)</t>
  </si>
  <si>
    <t xml:space="preserve">no VAT on domestic work</t>
  </si>
  <si>
    <t xml:space="preserve">'£85' weekday call-out, '£120' evening/weekend, '£150' bank hol/late night; labour '£75/hour'</t>
  </si>
  <si>
    <t xml:space="preserve">https://jpelectrical-evsolutions.co.uk/services/emergency-electrician-leeds/</t>
  </si>
  <si>
    <t xml:space="preserve">Leeds Bradford Electricians</t>
  </si>
  <si>
    <t xml:space="preserve">Shipley</t>
  </si>
  <si>
    <t xml:space="preserve">first hour (Mon-Fri 8am-5pm)</t>
  </si>
  <si>
    <t xml:space="preserve">out-of-hours rate agreed up front, not published</t>
  </si>
  <si>
    <t xml:space="preserve">'No call-out fee' but first hour '£95' + VAT then '£65 + VAT per hour'</t>
  </si>
  <si>
    <t xml:space="preserve">https://leedsbradfordelectricians.co.uk/emergency-electrician-leeds/</t>
  </si>
  <si>
    <t xml:space="preserve">Sparky Leeds</t>
  </si>
  <si>
    <t xml:space="preserve">first hour incl. callout and diagnosis (weekday 8am-6pm)</t>
  </si>
  <si>
    <t xml:space="preserve">minimum callout evening/weekend (bank holidays £220)</t>
  </si>
  <si>
    <t xml:space="preserve">In hours £95 'First hour includes callout and diagnosis'; evening/weekend £180 then '£75 per additional hour'</t>
  </si>
  <si>
    <t xml:space="preserve">https://sparkyleeds.co.uk/emergency/</t>
  </si>
  <si>
    <t xml:space="preserve">Grip Electric Limited</t>
  </si>
  <si>
    <t xml:space="preserve">Newcastle upon Tyne</t>
  </si>
  <si>
    <t xml:space="preserve">attendance only (labour billed per 15 min)</t>
  </si>
  <si>
    <t xml:space="preserve">attendance only</t>
  </si>
  <si>
    <t xml:space="preserve">'£30 call-out fee'; '£63 per 15 minutes'; excluding VAT. National multi-location site</t>
  </si>
  <si>
    <t xml:space="preserve">https://gripelectrician.co.uk/emergency-electrician-newcastle-upon-tyne.html</t>
  </si>
  <si>
    <t xml:space="preserve">Express Local Newcastle Electricians</t>
  </si>
  <si>
    <t xml:space="preserve">'No call out charge – no hidden fees'</t>
  </si>
  <si>
    <t xml:space="preserve">https://www.electriciansnewcastle247.co.uk/</t>
  </si>
  <si>
    <t xml:space="preserve">Ecolux Electrical</t>
  </si>
  <si>
    <t xml:space="preserve">Wallasey (Wirral)</t>
  </si>
  <si>
    <t xml:space="preserve">first hour labour for two engineers</t>
  </si>
  <si>
    <t xml:space="preserve">'Emergency callout fee £75 which includes the first hour's labour for two engineers'; then '£60/hour'</t>
  </si>
  <si>
    <t xml:space="preserve">https://ecoluxelectrical.com/emergency-electrician/</t>
  </si>
  <si>
    <t xml:space="preserve">Able Electricians Manchester &amp; Salford</t>
  </si>
  <si>
    <t xml:space="preserve">Manchester</t>
  </si>
  <si>
    <t xml:space="preserve">first hour including callout</t>
  </si>
  <si>
    <t xml:space="preserve">first hour, 5pm-8am</t>
  </si>
  <si>
    <t xml:space="preserve">'£60 for the first hour including callout'; 'Between 5pm and 8am our standard callout charge is £100 for the first hour'</t>
  </si>
  <si>
    <t xml:space="preserve">https://www.ableelectricians.co.uk/emergency-electricians-manchester-salford/</t>
  </si>
  <si>
    <t xml:space="preserve">Farthing Electrical Ltd</t>
  </si>
  <si>
    <t xml:space="preserve">Solihull</t>
  </si>
  <si>
    <t xml:space="preserve">first hour of labour</t>
  </si>
  <si>
    <t xml:space="preserve">'£80 plus vat, which includes the first hour of labour' then '£40 plus VAT per hour thereafter'</t>
  </si>
  <si>
    <t xml:space="preserve">https://farthingelectrical.co.uk/call-out-emergency-electrician/</t>
  </si>
  <si>
    <t xml:space="preserve">Emergency Electricians 247 (Wolverhampton)</t>
  </si>
  <si>
    <t xml:space="preserve">Wolverhampton</t>
  </si>
  <si>
    <t xml:space="preserve">first 30 min (Mon-Fri 08:00-18:00)</t>
  </si>
  <si>
    <t xml:space="preserve">first 30 min, weekend/out of hours</t>
  </si>
  <si>
    <t xml:space="preserve">First half hour '£57', subsequent half hours '£49'; out of hours first half hour '£73', then '£65'</t>
  </si>
  <si>
    <t xml:space="preserve">https://emergencyelectricians247.co.uk/service-area/wolverhampton-west-midlands-wv1-1/</t>
  </si>
  <si>
    <t xml:space="preserve">Alpha Electrical (Eastern) Ltd</t>
  </si>
  <si>
    <t xml:space="preserve">Norwich</t>
  </si>
  <si>
    <t xml:space="preserve">first hour (out of hours call outs)</t>
  </si>
  <si>
    <t xml:space="preserve">'£50 for the first hour then £40 an hour there after' for out of hours call outs</t>
  </si>
  <si>
    <t xml:space="preserve">https://www.alphaelectricalnorwich.co.uk/emergency-call-out</t>
  </si>
  <si>
    <t xml:space="preserve">Electric11 Ltd</t>
  </si>
  <si>
    <t xml:space="preserve">Attleborough</t>
  </si>
  <si>
    <t xml:space="preserve">first hour (minimum charge)</t>
  </si>
  <si>
    <t xml:space="preserve">per hour out of hours (after 4.30pm, before 8am)</t>
  </si>
  <si>
    <t xml:space="preserve">'£110 + VAT (minimum charge, includes up to 1 hour)'; out of hours '£165ph'</t>
  </si>
  <si>
    <t xml:space="preserve">https://electric11.co.uk/services-pricing/</t>
  </si>
  <si>
    <t xml:space="preserve">Sky Electrical Ltd</t>
  </si>
  <si>
    <t xml:space="preserve">Twickenham</t>
  </si>
  <si>
    <t xml:space="preserve">initial hour / call out (within 3 miles)</t>
  </si>
  <si>
    <t xml:space="preserve">'Initial Hour / Call Out: £97.50 + VAT', 'Subsequent Hours: £85 + VAT per hour'</t>
  </si>
  <si>
    <t xml:space="preserve">https://www.skyelectrical.co.uk/pricing/</t>
  </si>
  <si>
    <t xml:space="preserve">London Electricians 24/7 Ltd</t>
  </si>
  <si>
    <t xml:space="preserve">London SW8</t>
  </si>
  <si>
    <t xml:space="preserve">n/a (hourly billing)</t>
  </si>
  <si>
    <t xml:space="preserve">per hour Mon-Fri 5pm-7am</t>
  </si>
  <si>
    <t xml:space="preserve">'No call out charge'; '£140 PER / HOUR + VAT' 10am-5pm, '£160 PER / HOUR + VAT' 5pm-7am</t>
  </si>
  <si>
    <t xml:space="preserve">https://london-electricians-247.co.uk/contact</t>
  </si>
  <si>
    <t xml:space="preserve">My Local Electrician</t>
  </si>
  <si>
    <t xml:space="preserve">emergency electrician cost £150 + VAT</t>
  </si>
  <si>
    <t xml:space="preserve">'Call-Out Charge £120 + VAT' 'includes the first hour of work'; hourly '£95 + VAT'</t>
  </si>
  <si>
    <t xml:space="preserve">https://my-local-electrician.co.uk/electrician-pricing-london/</t>
  </si>
  <si>
    <t xml:space="preserve">Pimlico Electricians</t>
  </si>
  <si>
    <t xml:space="preserve">London (Pimlico)</t>
  </si>
  <si>
    <t xml:space="preserve">no extra for out-of-hours</t>
  </si>
  <si>
    <t xml:space="preserve">'we do not charge a minimum call-out fee, even on small jobs'; 'standard hourly rate is £80 / hour + VAT'</t>
  </si>
  <si>
    <t xml:space="preserve">https://www.electricianspimlico.co.uk/london-electrician-charges-prices/</t>
  </si>
  <si>
    <t xml:space="preserve">PSC Electrical</t>
  </si>
  <si>
    <t xml:space="preserve">Croydon</t>
  </si>
  <si>
    <t xml:space="preserve">n/a (minimum charge of 1 hour)</t>
  </si>
  <si>
    <t xml:space="preserve">per hour domestic 5pm-10pm and weekend daytime; £195/hr 10pm-8am</t>
  </si>
  <si>
    <t xml:space="preserve">'no call out charge'; domestic '£120.00 + VAT per hour' 8am-5pm; 'minimum charge of 1 hour'</t>
  </si>
  <si>
    <t xml:space="preserve">https://pscelectrical.com/call-out/</t>
  </si>
  <si>
    <t xml:space="preserve">Excel Electricians Ltd</t>
  </si>
  <si>
    <t xml:space="preserve">Bexleyheath / East London</t>
  </si>
  <si>
    <t xml:space="preserve">'No CALL OUT FEE'; 'just £65/hour'</t>
  </si>
  <si>
    <t xml:space="preserve">https://excelelectrician.co.uk/east-london/</t>
  </si>
  <si>
    <t xml:space="preserve">LMG Electrical Ltd</t>
  </si>
  <si>
    <t xml:space="preserve">Hassocks (Brighton)</t>
  </si>
  <si>
    <t xml:space="preserve">minimum attendance fee</t>
  </si>
  <si>
    <t xml:space="preserve">hourly rate for emergency works</t>
  </si>
  <si>
    <t xml:space="preserve">'£85.00 - Minimum attendance fee'; '£45.00 - Hourly rate for scheduled work'; '£165.00 - Hourly rate for emergency works'</t>
  </si>
  <si>
    <t xml:space="preserve">https://www.lmgelectrical.co.uk/pricing-guide</t>
  </si>
  <si>
    <t xml:space="preserve">Brighton City Electrical Ltd</t>
  </si>
  <si>
    <t xml:space="preserve">Brighton</t>
  </si>
  <si>
    <t xml:space="preserve">first hour (Mon-Fri 8am-6pm)</t>
  </si>
  <si>
    <t xml:space="preserve">first hour Sat/Sun/bank holidays (Mon-Fri 6-9pm £90)</t>
  </si>
  <si>
    <t xml:space="preserve">'£80.00 + Vat call out fee including first hour then £40.00 + Vat per hour thereafter'; Sat £120 + VAT</t>
  </si>
  <si>
    <t xml:space="preserve">https://www.brightoncityelectrical.co.uk/rates</t>
  </si>
  <si>
    <t xml:space="preserve">Vero Group</t>
  </si>
  <si>
    <t xml:space="preserve">Whitstable</t>
  </si>
  <si>
    <t xml:space="preserve">first hour (weekday 08:00-16:00)</t>
  </si>
  <si>
    <t xml:space="preserve">first hour out of hours 16:00-08:00 (weekend night £200)</t>
  </si>
  <si>
    <t xml:space="preserve">'£120 + VAT (1st hour), £80 each hour after'; '£165 + VAT (1st hour), £100 each hour after' out of hours</t>
  </si>
  <si>
    <t xml:space="preserve">https://verogroup.co.uk/emergency-call-out-kent/</t>
  </si>
  <si>
    <t xml:space="preserve">PBW Electrics Ltd</t>
  </si>
  <si>
    <t xml:space="preserve">Plymouth</t>
  </si>
  <si>
    <t xml:space="preserve">first hour (PL7 postcode, up to 9pm Mon-Fri)</t>
  </si>
  <si>
    <t xml:space="preserve">first hour, other postcodes and Sat/Sun (bank holidays £225)</t>
  </si>
  <si>
    <t xml:space="preserve">'£140/ hour (First) then £70 every other hour' PL7; '£180/ hour (First) then £90' other postcodes/weekends; inclusive of VAT</t>
  </si>
  <si>
    <t xml:space="preserve">https://www.pbwelectrics.co.uk/emergency-electrician/</t>
  </si>
  <si>
    <t xml:space="preserve">Express Local Cardiff Electricians</t>
  </si>
  <si>
    <t xml:space="preserve">https://www.electricianscardiff247.co.uk/</t>
  </si>
  <si>
    <t xml:space="preserve">Repair my Baxi (Manchester)</t>
  </si>
  <si>
    <t xml:space="preserve">gas/heating</t>
  </si>
  <si>
    <t xml:space="preserve">no call-out charge; repair labour £60 + parts</t>
  </si>
  <si>
    <t xml:space="preserve">'We never charge a call out fee.' Repair '£60 plus cost of the parts'. No fix, no fee.</t>
  </si>
  <si>
    <t xml:space="preserve">https://repairmybaxi.co.uk/</t>
  </si>
  <si>
    <t xml:space="preserve">JD Plumbing &amp; Heating (Manchester) Ltd</t>
  </si>
  <si>
    <t xml:space="preserve">first hour (diagnosis + 1 hour labour)</t>
  </si>
  <si>
    <t xml:space="preserve">'Our call out fee is £105 + VAT which includes 1 hour of labour.' Homepage says £95 + VAT (inconsistent).</t>
  </si>
  <si>
    <t xml:space="preserve">https://www.jdplumbingmcr.co.uk/services/boiler-repairs/</t>
  </si>
  <si>
    <t xml:space="preserve">All Superb Ltd (boiler repair)</t>
  </si>
  <si>
    <t xml:space="preserve">Stockport</t>
  </si>
  <si>
    <t xml:space="preserve">first hour, after 11pm</t>
  </si>
  <si>
    <t xml:space="preserve">'£80 + VAT minimum, first hour' before 11pm; '£150 + VAT minimum, first hour' after 11pm.</t>
  </si>
  <si>
    <t xml:space="preserve">https://www.allsuperb.net/boiler-repair/stockport/</t>
  </si>
  <si>
    <t xml:space="preserve">Response - Boiler Repair (Liverpool)</t>
  </si>
  <si>
    <t xml:space="preserve">Liverpool</t>
  </si>
  <si>
    <t xml:space="preserve">no call-out charge</t>
  </si>
  <si>
    <t xml:space="preserve">'No Call Out Charge'; 'FREE QUOTE'. No £ figures.</t>
  </si>
  <si>
    <t xml:space="preserve">https://boiler-repair-liverpool.com/</t>
  </si>
  <si>
    <t xml:space="preserve">Birmingham Boiler Repairs</t>
  </si>
  <si>
    <t xml:space="preserve">Birmingham</t>
  </si>
  <si>
    <t xml:space="preserve">first hour (no call-out fee, no diagnosis fee)</t>
  </si>
  <si>
    <t xml:space="preserve">weekend appointment; same-day £99</t>
  </si>
  <si>
    <t xml:space="preserve">'No call-out fee', '£80 No VAT' first hour, '£35 per ½ hr after', same-day £99, weekend £110.</t>
  </si>
  <si>
    <t xml:space="preserve">https://www.birminghamboilerrepairs.uk/</t>
  </si>
  <si>
    <t xml:space="preserve">HydroHeat Boiler Installations</t>
  </si>
  <si>
    <t xml:space="preserve">Coventry</t>
  </si>
  <si>
    <t xml:space="preserve">visit of 20-60 minutes (£70 if under 20 mins)</t>
  </si>
  <si>
    <t xml:space="preserve">'£70 inc VAT' (&lt;20 min), '£90 inc VAT' (20-60 min), '£45 inc VAT' per half hour over 60 min.</t>
  </si>
  <si>
    <t xml:space="preserve">https://hydroheatboilerinstallations.co.uk/boiler-repair/</t>
  </si>
  <si>
    <t xml:space="preserve">Nottingham Boiler Solutions</t>
  </si>
  <si>
    <t xml:space="preserve">Nottingham</t>
  </si>
  <si>
    <t xml:space="preserve">diagnostic survey</t>
  </si>
  <si>
    <t xml:space="preserve">'Boiler repairs from just £89'; 'heating system diagnostic survey for £89'; parts extra.</t>
  </si>
  <si>
    <t xml:space="preserve">https://nottinghamboilersolutions.co.uk/boiler-repair-nottingham/</t>
  </si>
  <si>
    <t xml:space="preserve">Mr Reactive Ltd</t>
  </si>
  <si>
    <t xml:space="preserve">Bradford</t>
  </si>
  <si>
    <t xml:space="preserve">no call-out fee when repair proceeds; fixed-price repairs from £96</t>
  </si>
  <si>
    <t xml:space="preserve">'No Call-Out Fee'; 'Fixed price £96-£189'; diagnostic fee may apply if not proceeding (amount not stated).</t>
  </si>
  <si>
    <t xml:space="preserve">https://www.mrreactive.co.uk/boiler_repairs_leeds</t>
  </si>
  <si>
    <t xml:space="preserve">Your Boiler Experts</t>
  </si>
  <si>
    <t xml:space="preserve">Leeds (Rothwell)</t>
  </si>
  <si>
    <t xml:space="preserve">no call-out fee; diagnostic fee applies (amount not stated)</t>
  </si>
  <si>
    <t xml:space="preserve">'we do not charge a call out fee'; diagnostic fee for repair visits, no £ figure.</t>
  </si>
  <si>
    <t xml:space="preserve">https://yourboilerexperts.com/news/do-we-charge-call-out/</t>
  </si>
  <si>
    <t xml:space="preserve">Plumbcare.com (heating)</t>
  </si>
  <si>
    <t xml:space="preserve">no call-out fee; pay for time worked only</t>
  </si>
  <si>
    <t xml:space="preserve">'Plumbcare never charge call-out fees, so you will only ever pay for the time that our heating engineers spend working'.</t>
  </si>
  <si>
    <t xml:space="preserve">https://www.plumbcare.com/heating/emergency-boiler-repairs</t>
  </si>
  <si>
    <t xml:space="preserve">Appollo Gas Services Ltd</t>
  </si>
  <si>
    <t xml:space="preserve">Blaydon-on-Tyne</t>
  </si>
  <si>
    <t xml:space="preserve">call-out (deducted from final repair cost)</t>
  </si>
  <si>
    <t xml:space="preserve">'Our Call Out Charge of £90.00 is deducted from the final repair cost.'</t>
  </si>
  <si>
    <t xml:space="preserve">https://www.appollogasservices.co.uk/</t>
  </si>
  <si>
    <t xml:space="preserve">Darlington Boiler Repair</t>
  </si>
  <si>
    <t xml:space="preserve">no call-out fee</t>
  </si>
  <si>
    <t xml:space="preserve">'no call-out fee'; typical repair £100-£500.</t>
  </si>
  <si>
    <t xml:space="preserve">https://darlington-boiler-repair.co.uk/</t>
  </si>
  <si>
    <t xml:space="preserve">Silver Saints</t>
  </si>
  <si>
    <t xml:space="preserve">no call-out fee; charged by time</t>
  </si>
  <si>
    <t xml:space="preserve">no premium for same-day or Saturday</t>
  </si>
  <si>
    <t xml:space="preserve">'charged by time at £98 plus VAT per hour with no call-out fee'.</t>
  </si>
  <si>
    <t xml:space="preserve">https://www.silversaints.com/jobs-we-do/gas-boiler-heating/gas-boiler-repairs-in-london/</t>
  </si>
  <si>
    <t xml:space="preserve">R.W. Miller Plumbing &amp; Heating</t>
  </si>
  <si>
    <t xml:space="preserve">South London</t>
  </si>
  <si>
    <t xml:space="preserve">diagnostic, first hour on site</t>
  </si>
  <si>
    <t xml:space="preserve">'£80 diagnostic, fixed price before work starts'; covers the first hour on-site.</t>
  </si>
  <si>
    <t xml:space="preserve">https://rwmiller.com/services/boiler-repair/</t>
  </si>
  <si>
    <t xml:space="preserve">My Plumber (gas engineer)</t>
  </si>
  <si>
    <t xml:space="preserve">first half hour (Mon-Fri 8am-6pm)</t>
  </si>
  <si>
    <t xml:space="preserve">first half hour out of hours</t>
  </si>
  <si>
    <t xml:space="preserve">'First Half Hour £67', 'Subsequent Half Hours £54'; out of hours 'First Half Hour £78'.</t>
  </si>
  <si>
    <t xml:space="preserve">https://my-plumber.co.uk/prices/gas-engineer/</t>
  </si>
  <si>
    <t xml:space="preserve">Boiler Solutions</t>
  </si>
  <si>
    <t xml:space="preserve">'we offer a no call-out charge to our customers'; no £ figures.</t>
  </si>
  <si>
    <t xml:space="preserve">https://boiler.solutions/services/boiler-repair-london</t>
  </si>
  <si>
    <t xml:space="preserve">Goode Plumbing &amp; Heating</t>
  </si>
  <si>
    <t xml:space="preserve">minimum 1-hour diagnostic fee</t>
  </si>
  <si>
    <t xml:space="preserve">'We charge a minimum 1-hour fee of £90 + VAT (plus materials).'</t>
  </si>
  <si>
    <t xml:space="preserve">https://goodeplumbingandheating.co.uk/boiler-breakdown-repair/</t>
  </si>
  <si>
    <t xml:space="preserve">Thames Boilers</t>
  </si>
  <si>
    <t xml:space="preserve">Greenhithe, Kent</t>
  </si>
  <si>
    <t xml:space="preserve">initial diagnostic visit, first hour</t>
  </si>
  <si>
    <t xml:space="preserve">'The initial diagnostic visit is £120, which covers the first hour of work.'</t>
  </si>
  <si>
    <t xml:space="preserve">https://thamesboilers.co.uk/boiler-repairs/</t>
  </si>
  <si>
    <t xml:space="preserve">Heatworks Heating &amp; Renewables</t>
  </si>
  <si>
    <t xml:space="preserve">Southampton</t>
  </si>
  <si>
    <t xml:space="preserve">boiler repair labour, minimum one hour</t>
  </si>
  <si>
    <t xml:space="preserve">no additional fee for emergency call-outs</t>
  </si>
  <si>
    <t xml:space="preserve">'Boiler repair labour: £102' inc VAT; minimum one hour; no additional fees for emergency call-outs.</t>
  </si>
  <si>
    <t xml:space="preserve">https://heatworksuk.com/boiler-repair/</t>
  </si>
  <si>
    <t xml:space="preserve">Bristol Plumbing &amp; Heating Co Ltd</t>
  </si>
  <si>
    <t xml:space="preserve">first visit / first hour fault investigation</t>
  </si>
  <si>
    <t xml:space="preserve">'To investigate any boiler related fault we charge £60 + vat for the first visit'.</t>
  </si>
  <si>
    <t xml:space="preserve">https://www.bristolplumbingandheating.com/our_charges.html</t>
  </si>
  <si>
    <t xml:space="preserve">Gregor Heating</t>
  </si>
  <si>
    <t xml:space="preserve">Bristol / Bath</t>
  </si>
  <si>
    <t xml:space="preserve">gas/LPG call-out including first hour</t>
  </si>
  <si>
    <t xml:space="preserve">out-of-hours make safe only, max 1 hour</t>
  </si>
  <si>
    <t xml:space="preserve">'Gas/LPG Call-out, including first hour £84.00'; same day '£108.00'; 'Out-of-Hours call-out, make safe only £120.00'.</t>
  </si>
  <si>
    <t xml:space="preserve">https://www.gregorheating.co.uk/service/service-prices/</t>
  </si>
  <si>
    <t xml:space="preserve">Bristol Boiler Experts</t>
  </si>
  <si>
    <t xml:space="preserve">'No Call-Out Fee'; simple repairs '£80 and £150'.</t>
  </si>
  <si>
    <t xml:space="preserve">https://bristolboilerexperts.co.uk/boiler-repair/</t>
  </si>
  <si>
    <t xml:space="preserve">Norwich Heating Engineer Ltd</t>
  </si>
  <si>
    <t xml:space="preserve">evening/weekend first hour</t>
  </si>
  <si>
    <t xml:space="preserve">'£84 (inc VAT) - 1st hour', '£60 (inc VAT) - 2nd hour and thereafter'; evening/weekend '£96 (inc VAT) - 1st hour'.</t>
  </si>
  <si>
    <t xml:space="preserve">https://www.heatingengineernorwich.co.uk/price-list/</t>
  </si>
  <si>
    <t xml:space="preserve">Cambridge Smart Heating</t>
  </si>
  <si>
    <t xml:space="preserve">Barton, Cambridge</t>
  </si>
  <si>
    <t xml:space="preserve">no call-out fee in normal working hours; breakdown &amp; repair from £180</t>
  </si>
  <si>
    <t xml:space="preserve">'no call-out fee during normal working hours'; 'Boiler breakdown &amp; repair – £180'.</t>
  </si>
  <si>
    <t xml:space="preserve">https://www.cambridgesmartheating.com/</t>
  </si>
  <si>
    <t xml:space="preserve">Boiler Repairs in Glasgow (BRiG)</t>
  </si>
  <si>
    <t xml:space="preserve">call out, fault diagnosis and 30 minutes labour</t>
  </si>
  <si>
    <t xml:space="preserve">'Our £80 boiler repair charge in Glasgow includes ... call out charge, fault diagnosis and 30 minutes of labour.'</t>
  </si>
  <si>
    <t xml:space="preserve">https://www.boiler-repairs-in-glasgow.co.uk/price-guide/</t>
  </si>
  <si>
    <t xml:space="preserve">Clyde Boiler Installations Ltd</t>
  </si>
  <si>
    <t xml:space="preserve">call out (unspecified)</t>
  </si>
  <si>
    <t xml:space="preserve">'Only £69 for Call Outs'.</t>
  </si>
  <si>
    <t xml:space="preserve">https://clydeboilerinstallationsglasgow.co.uk/boiler-repair/</t>
  </si>
  <si>
    <t xml:space="preserve">O'Neil Gas and Plumbing Services</t>
  </si>
  <si>
    <t xml:space="preserve">Ayr</t>
  </si>
  <si>
    <t xml:space="preserve">first hour of engineer's time</t>
  </si>
  <si>
    <t xml:space="preserve">'the first hour of our Gas Safe register Engineer's time costs £96 (Inc. Vat)'.</t>
  </si>
  <si>
    <t xml:space="preserve">https://oneilgas.com/gas-boiler-repair/</t>
  </si>
  <si>
    <t xml:space="preserve">Celsius Plumbing and Heating (Edinburgh) Ltd</t>
  </si>
  <si>
    <t xml:space="preserve">first hour, standard visit Mon-Fri 8am-5pm</t>
  </si>
  <si>
    <t xml:space="preserve">first hour, out of hours; same-day £140</t>
  </si>
  <si>
    <t xml:space="preserve">Standard first hour £110, +£55 per additional half hour; out of hours £170/£85. 'We do not charge a call out fee on top'.</t>
  </si>
  <si>
    <t xml:space="preserve">https://celsiusplumbers.com/pricing/</t>
  </si>
  <si>
    <t xml:space="preserve">Swansea Gas &amp; Oil Ltd</t>
  </si>
  <si>
    <t xml:space="preserve">Swansea</t>
  </si>
  <si>
    <t xml:space="preserve">'No call-out fees. No hidden costs.' No £ figures.</t>
  </si>
  <si>
    <t xml:space="preserve">https://www.swanseagasandoil.co.uk/boiler-repairs/</t>
  </si>
  <si>
    <t xml:space="preserve">Action Plumbing &amp; Heating</t>
  </si>
  <si>
    <t xml:space="preserve">'£90.00 for the first hour', '£50.00 for each additional hour'.</t>
  </si>
  <si>
    <t xml:space="preserve">https://www.actionplumbingandheating.co.uk/boiler-breakdowns-repair-belfast</t>
  </si>
  <si>
    <t xml:space="preserve">PlumbersNI</t>
  </si>
  <si>
    <t xml:space="preserve">diagnostic call-out + first hour (from)</t>
  </si>
  <si>
    <t xml:space="preserve">'Diagnostic call-out + first hour from £120'; 'All prices include VAT.'</t>
  </si>
  <si>
    <t xml:space="preserve">https://plumbersni.com/services/boiler-repair/</t>
  </si>
  <si>
    <t xml:space="preserve">Manchester Drain Services</t>
  </si>
  <si>
    <t xml:space="preserve">drainage</t>
  </si>
  <si>
    <t xml:space="preserve">attendance only (fixed fee £59.99 for unblocking)</t>
  </si>
  <si>
    <t xml:space="preserve">24/7, same fixed fee</t>
  </si>
  <si>
    <t xml:space="preserve">'Fixed Fee £59.99' with 'no call out charges or hourly rates'</t>
  </si>
  <si>
    <t xml:space="preserve">https://www.manchesterdrainservices.com/</t>
  </si>
  <si>
    <t xml:space="preserve">Manchester Drains</t>
  </si>
  <si>
    <t xml:space="preserve">Failsworth, Manchester</t>
  </si>
  <si>
    <t xml:space="preserve">attendance only (fixed fee from £60 + VAT)</t>
  </si>
  <si>
    <t xml:space="preserve">no call out fee even on bank holidays and weekends</t>
  </si>
  <si>
    <t xml:space="preserve">'No Call Out Fees'; 'from £60+ VAT'; fixed fee model</t>
  </si>
  <si>
    <t xml:space="preserve">https://www.manchesterdrains.co.uk/</t>
  </si>
  <si>
    <t xml:space="preserve">Yorkshire Drains Ltd</t>
  </si>
  <si>
    <t xml:space="preserve">attendance only (drains unblocked from £55)</t>
  </si>
  <si>
    <t xml:space="preserve">no call out charge on bank holidays/weekends</t>
  </si>
  <si>
    <t xml:space="preserve">'We unblock drains in Leeds from just £55'; 'no call out charge even on bank holidays and weekends'</t>
  </si>
  <si>
    <t xml:space="preserve">https://www.yorkshiredrains.co.uk/unblock-drains-leeds/</t>
  </si>
  <si>
    <t xml:space="preserve">Drain Cleaning Services</t>
  </si>
  <si>
    <t xml:space="preserve">Ashton-in-Makerfield</t>
  </si>
  <si>
    <t xml:space="preserve">24/7</t>
  </si>
  <si>
    <t xml:space="preserve">'For most jobs our prices start at £59.00'; call-out fee not explicitly stated</t>
  </si>
  <si>
    <t xml:space="preserve">https://www.draincleaningservice.co.uk/unblock-drains-manchester/</t>
  </si>
  <si>
    <t xml:space="preserve">Flow Sure Drains</t>
  </si>
  <si>
    <t xml:space="preserve">24/7, no price stated</t>
  </si>
  <si>
    <t xml:space="preserve">'Fixed price agreed before work starts — no call-out fee'</t>
  </si>
  <si>
    <t xml:space="preserve">https://drains-bristol.co.uk/</t>
  </si>
  <si>
    <t xml:space="preserve">London Drains</t>
  </si>
  <si>
    <t xml:space="preserve">London SE17</t>
  </si>
  <si>
    <t xml:space="preserve">attendance only (fixed fee from £99)</t>
  </si>
  <si>
    <t xml:space="preserve">no call-out charge on bank holidays/weekends</t>
  </si>
  <si>
    <t xml:space="preserve">'FIXED FEE, which starts at £99'; 'From just £99 &amp; No VAT!'</t>
  </si>
  <si>
    <t xml:space="preserve">https://www.londondrains.co.uk/</t>
  </si>
  <si>
    <t xml:space="preserve">J&amp;F Drainage</t>
  </si>
  <si>
    <t xml:space="preserve">attendance only (fixed price £50 + VAT incl. CCTV inspection)</t>
  </si>
  <si>
    <t xml:space="preserve">'No Weekend Charges: Still £50+VAT Fixed Price'</t>
  </si>
  <si>
    <t xml:space="preserve">'No call-out charges'; '£50+VAT Fixed Price'; 24/7</t>
  </si>
  <si>
    <t xml:space="preserve">https://www.blockeddrainswansea.co.uk/cardiff</t>
  </si>
  <si>
    <t xml:space="preserve">EnviroClear Ltd</t>
  </si>
  <si>
    <t xml:space="preserve">'No call out charge and fixed price promise'</t>
  </si>
  <si>
    <t xml:space="preserve">https://www.enviroclearltd.co.uk/</t>
  </si>
  <si>
    <t xml:space="preserve">Drainage Solutions (Glasgow)</t>
  </si>
  <si>
    <t xml:space="preserve">weekend appointments at no extra cost</t>
  </si>
  <si>
    <t xml:space="preserve">'FIXED PRICE WITH NO CALL OUT CHARGE'</t>
  </si>
  <si>
    <t xml:space="preserve">https://glasgowdrainclearing.co.uk/</t>
  </si>
  <si>
    <t xml:space="preserve">Exeter Drains</t>
  </si>
  <si>
    <t xml:space="preserve">Exeter</t>
  </si>
  <si>
    <t xml:space="preserve">24/7 emergency response, no price stated</t>
  </si>
  <si>
    <t xml:space="preserve">'No Call Out Charge'; no fixed fees published</t>
  </si>
  <si>
    <t xml:space="preserve">https://exeter-drains.co.uk/</t>
  </si>
  <si>
    <t xml:space="preserve">Clearflow Drains</t>
  </si>
  <si>
    <t xml:space="preserve">attendance only (fixed prices from £25)</t>
  </si>
  <si>
    <t xml:space="preserve">24/7, no premium stated</t>
  </si>
  <si>
    <t xml:space="preserve">'fixed pricing with no call-out fee'; 'Fixed Prices Starting From Just £25!'</t>
  </si>
  <si>
    <t xml:space="preserve">https://clearflowdrains.co.uk/</t>
  </si>
  <si>
    <t xml:space="preserve">Drain Blasters South Yorkshire</t>
  </si>
  <si>
    <t xml:space="preserve">attendance only (fixed £80 unblock)</t>
  </si>
  <si>
    <t xml:space="preserve">24/7 emergency call out, no premium stated</t>
  </si>
  <si>
    <t xml:space="preserve">'We will unblock your drains for £80'; 'No Call Out Charge'; 'No Fix, No Fee'</t>
  </si>
  <si>
    <t xml:space="preserve">https://www.drainblastersheffield.co.uk/blocked-drains-sheffield</t>
  </si>
  <si>
    <t xml:space="preserve">247Locksmiths</t>
  </si>
  <si>
    <t xml:space="preserve">locksmith</t>
  </si>
  <si>
    <t xml:space="preserve">Emergency Lockout (Night/Weekend) £99–£149, midpoint</t>
  </si>
  <si>
    <t xml:space="preserve">'NO CALLOUT FEE!'; Daytime emergency lockout £79–£99</t>
  </si>
  <si>
    <t xml:space="preserve">https://247locallocks.co.uk/locksmith-costs-in-leeds/</t>
  </si>
  <si>
    <t xml:space="preserve">Manchester Locksmith Company</t>
  </si>
  <si>
    <t xml:space="preserve">24/365, no price stated</t>
  </si>
  <si>
    <t xml:space="preserve">'No call out charge'; 'Free quotes and fixed prices'</t>
  </si>
  <si>
    <t xml:space="preserve">https://www.manchesterlocksmith.org.uk/</t>
  </si>
  <si>
    <t xml:space="preserve">Budget Locksmiths Edinburgh</t>
  </si>
  <si>
    <t xml:space="preserve">24 hour, no price stated</t>
  </si>
  <si>
    <t xml:space="preserve">'NO CALL OUT CHARGE'</t>
  </si>
  <si>
    <t xml:space="preserve">https://budgetlocksmiths-edinburgh.co.uk/</t>
  </si>
  <si>
    <t xml:space="preserve">Center London Locksmiths</t>
  </si>
  <si>
    <t xml:space="preserve">London SW11</t>
  </si>
  <si>
    <t xml:space="preserve">'Emergency lockout — non-destructive entry £90' (starting price)</t>
  </si>
  <si>
    <t xml:space="preserve">'Call-out charge £0'; destructive entry £120–£299</t>
  </si>
  <si>
    <t xml:space="preserve">https://www.centerlondonlocksmiths.co.uk/prices/</t>
  </si>
  <si>
    <t xml:space="preserve">Banham Security</t>
  </si>
  <si>
    <t xml:space="preserve">24/7 emergency, no separate price stated</t>
  </si>
  <si>
    <t xml:space="preserve">'Prices start from £155 per hour'</t>
  </si>
  <si>
    <t xml:space="preserve">https://www.banham.co.uk/locksmith-service/locksmith-prices/</t>
  </si>
  <si>
    <t xml:space="preserve">Express Locksmith Cardiff</t>
  </si>
  <si>
    <t xml:space="preserve">fixed price domestic job 07:00–17:00 (incl. standard lock, no travel charge within 20 miles)</t>
  </si>
  <si>
    <t xml:space="preserve">evening £155; night £195 (midpoint)</t>
  </si>
  <si>
    <t xml:space="preserve">'we don't charge call out fee's'; domestic £95 standard hours</t>
  </si>
  <si>
    <t xml:space="preserve">https://expresslockscardiff.com/</t>
  </si>
  <si>
    <t xml:space="preserve">Taylors Locksmiths</t>
  </si>
  <si>
    <t xml:space="preserve">Gateshead / Newcastle</t>
  </si>
  <si>
    <t xml:space="preserve">'5pm till 10pm is time and a half and double rate from 10pm till 9am'</t>
  </si>
  <si>
    <t xml:space="preserve">'No call out fee - No hidden charge - No fuel charges!'; residential labour £39.99–£44.99</t>
  </si>
  <si>
    <t xml:space="preserve">https://www.taylorslocksmiths.co.uk/locksmith-newcastle</t>
  </si>
  <si>
    <t xml:space="preserve">Fast Key Services Ltd</t>
  </si>
  <si>
    <t xml:space="preserve">Wickford, Essex</t>
  </si>
  <si>
    <t xml:space="preserve">attendance within 5 mile radius</t>
  </si>
  <si>
    <t xml:space="preserve">'Our standard call out charge is £65 + VAT for jobs located within a 5 mile radius'</t>
  </si>
  <si>
    <t xml:space="preserve">https://www.fastkeys.co.uk/locksmith-prices</t>
  </si>
  <si>
    <t xml:space="preserve">City Locksmiths Bristol</t>
  </si>
  <si>
    <t xml:space="preserve">'we do not charge a call out fee'</t>
  </si>
  <si>
    <t xml:space="preserve">https://www.citylocksmithsbristol.uk/</t>
  </si>
  <si>
    <t xml:space="preserve">MrSpeedy Locksmith</t>
  </si>
  <si>
    <t xml:space="preserve">same price day or night</t>
  </si>
  <si>
    <t xml:space="preserve">'Free. No call-out fee, no hidden charges.'; non-destructive entry from £65–£120</t>
  </si>
  <si>
    <t xml:space="preserve">https://mrspeedy.co.uk/locksmith-birmingham/locksmith-prices-birmingham.php</t>
  </si>
  <si>
    <t xml:space="preserve">Kent Appliance Repairs</t>
  </si>
  <si>
    <t xml:space="preserve">appliance repair</t>
  </si>
  <si>
    <t xml:space="preserve">Manston, Kent</t>
  </si>
  <si>
    <t xml:space="preserve">fixed call-out fee per appliance; £65 for Miele/American fridge/range cooker</t>
  </si>
  <si>
    <t xml:space="preserve">Call-out fee table by appliance type: £45 standard, £65 premium types</t>
  </si>
  <si>
    <t xml:space="preserve">https://kentappliancerepairs.co.uk/</t>
  </si>
  <si>
    <t xml:space="preserve">Appliance Repairs Bristol Ltd</t>
  </si>
  <si>
    <t xml:space="preserve">same-day available</t>
  </si>
  <si>
    <t xml:space="preserve">'does not charge a call-out or diagnostic fee'; repairs £70–£400</t>
  </si>
  <si>
    <t xml:space="preserve">https://www.appliancerepairsbristolltd.co.uk/washing-machine-repair-cost/</t>
  </si>
  <si>
    <t xml:space="preserve">ASAP Appliance Repairs Ltd</t>
  </si>
  <si>
    <t xml:space="preserve">diagnostic (attend and diagnose)</t>
  </si>
  <si>
    <t xml:space="preserve">'£66 including VAT to come out and diagnose the fault'; '£84 all-in if fixed without parts'</t>
  </si>
  <si>
    <t xml:space="preserve">https://www.asap-repairs.com/</t>
  </si>
  <si>
    <t xml:space="preserve">Notts Appliance Repairs</t>
  </si>
  <si>
    <t xml:space="preserve">'There's no call-out charge'</t>
  </si>
  <si>
    <t xml:space="preserve">https://www.nottsappliancerepairs.co.uk/</t>
  </si>
  <si>
    <t xml:space="preserve">Penny Lane Domestic Appliances</t>
  </si>
  <si>
    <t xml:space="preserve">fixed labour charge per repair; no charge if unable to repair</t>
  </si>
  <si>
    <t xml:space="preserve">'Our labour charge for a repair is £79.00, plus parts'; 'No Call-out charge policy'</t>
  </si>
  <si>
    <t xml:space="preserve">https://pennylane-domestics.co.uk/</t>
  </si>
  <si>
    <t xml:space="preserve">Knowsley Domestics</t>
  </si>
  <si>
    <t xml:space="preserve">Kirkby, Merseyside</t>
  </si>
  <si>
    <t xml:space="preserve">call-out and investigation of fault</t>
  </si>
  <si>
    <t xml:space="preserve">'our call-out charge is £40'; £20 if uneconomical to repair</t>
  </si>
  <si>
    <t xml:space="preserve">https://www.knowsley-domestics.co.uk/call-out-charges/</t>
  </si>
  <si>
    <t xml:space="preserve">Domex Ltd</t>
  </si>
  <si>
    <t xml:space="preserve">Epsom</t>
  </si>
  <si>
    <t xml:space="preserve">diagnostic fee (from £36)</t>
  </si>
  <si>
    <t xml:space="preserve">'from £36 including VAT' diagnostic; 'a diagnostic fee is not the same as a call-out charge'</t>
  </si>
  <si>
    <t xml:space="preserve">https://www.domex-uk.co.uk/help-advice/kitchen-appliance-repair-pricing/</t>
  </si>
  <si>
    <t xml:space="preserve">Castle Electrics Repairs</t>
  </si>
  <si>
    <t xml:space="preserve">York</t>
  </si>
  <si>
    <t xml:space="preserve">fixed fee incl. all labour, parts extra; £85–£95 other appliance types</t>
  </si>
  <si>
    <t xml:space="preserve">'Fixed Fee £79.00 including VAT PLUS parts' (washing machine/tumble dryer)</t>
  </si>
  <si>
    <t xml:space="preserve">https://castleelectricsrepairs.co.uk/call-out-charges/</t>
  </si>
  <si>
    <t xml:space="preserve">Fix My White Goods</t>
  </si>
  <si>
    <t xml:space="preserve">Hemel Hempstead</t>
  </si>
  <si>
    <t xml:space="preserve">call-out (covers all subsequent visits for same repair)</t>
  </si>
  <si>
    <t xml:space="preserve">£20 surcharge for personalised time slot</t>
  </si>
  <si>
    <t xml:space="preserve">'one-off £40 in our local coverage area'; fixed labour £49</t>
  </si>
  <si>
    <t xml:space="preserve">https://www.fixmywhitegoods.co.uk/copy-of-frequently-asked-questions</t>
  </si>
  <si>
    <t xml:space="preserve">London Emergency Appliance Repair</t>
  </si>
  <si>
    <t xml:space="preserve">London NW3</t>
  </si>
  <si>
    <t xml:space="preserve">fixed price incl. visit, diagnosis and labour; parts extra</t>
  </si>
  <si>
    <t xml:space="preserve">same-day, no premium stated</t>
  </si>
  <si>
    <t xml:space="preserve">'Fixed repair price from £129 — parts quoted separately'</t>
  </si>
  <si>
    <t xml:space="preserve">https://londonemergencyappliancerepair.com/appliance-repair-cost-index/</t>
  </si>
  <si>
    <t xml:space="preserve">Summary by trade (formulas reference the Dataset sheet)</t>
  </si>
  <si>
    <t xml:space="preserve">Trade</t>
  </si>
  <si>
    <t xml:space="preserve">Firms sampled</t>
  </si>
  <si>
    <t xml:space="preserve">Publish a £ figure (standard)</t>
  </si>
  <si>
    <t xml:space="preserve">Advertise "no call-out fee"</t>
  </si>
  <si>
    <t xml:space="preserve">Median published minimum (£)</t>
  </si>
  <si>
    <t xml:space="preserve">Lower quartile (£)</t>
  </si>
  <si>
    <t xml:space="preserve">Upper quartile (£)</t>
  </si>
  <si>
    <t xml:space="preserve">Median emergency/OOH (£)</t>
  </si>
  <si>
    <t xml:space="preserve">Median hourly rate (£)</t>
  </si>
  <si>
    <t xml:space="preserve">ALL</t>
  </si>
  <si>
    <t xml:space="preserve">By region (all trades, firms publishing a figure)</t>
  </si>
  <si>
    <t xml:space="preserve">Region</t>
  </si>
  <si>
    <t xml:space="preserve">Publish a £ figure</t>
  </si>
  <si>
    <t xml:space="preserve">Notes</t>
  </si>
  <si>
    <t xml:space="preserve">"Published minimum" = the lowest amount a customer pays for a standard-hours visit as stated on the firm's website (a call-out/attendance fee, a diagnostic fee, or a first-hour minimum charge). 0 = the site says "no call-out fee". Blank = no standard-hours figure published.</t>
  </si>
  <si>
    <t xml:space="preserve">Emergency/OOH = the equivalent figure for out-of-hours or emergency attendance where published. Where a range was given the midpoint is used (see notes column).</t>
  </si>
  <si>
    <t xml:space="preserve">Prices are as displayed; VAT treatment is recorded in the vat_note column and NOT normalised. Regional medians with n &lt; 4 should not be quoted.</t>
  </si>
  <si>
    <t xml:space="preserve">Source: each row's url column, accessed 18 Aug 2026. Compiled by OptiTech Automation.</t>
  </si>
  <si>
    <t xml:space="preserve">Outlet</t>
  </si>
  <si>
    <t xml:space="preserve">Bucket</t>
  </si>
  <si>
    <t xml:space="preserve">URL</t>
  </si>
  <si>
    <t xml:space="preserve">Contact (public)</t>
  </si>
  <si>
    <t xml:space="preserve">Why relevant</t>
  </si>
  <si>
    <t xml:space="preserve">Pitch angle</t>
  </si>
  <si>
    <t xml:space="preserve">Status</t>
  </si>
  <si>
    <t xml:space="preserve">Date sent</t>
  </si>
  <si>
    <t xml:space="preserve">Result</t>
  </si>
  <si>
    <t xml:space="preserve">PHAM News</t>
  </si>
  <si>
    <t xml:space="preserve">trade press</t>
  </si>
  <si>
    <t xml:space="preserve">https://phamnews.co.uk/</t>
  </si>
  <si>
    <t xml:space="preserve">editor@phamnewsedit.co.uk (Chris Jones, Editor); carol@phamnewsedit.co.uk (Carol Hitchcock, Online Editor) — source https://phamnews.co.uk/contact/</t>
  </si>
  <si>
    <t xml:space="preserve">Leading UK plumbing/heating trade monthly with an active online news desk.</t>
  </si>
  <si>
    <t xml:space="preserve">'The going rate for a plumber call-out in 2026' — regional table of published plumbing &amp; heating call-out fees.</t>
  </si>
  <si>
    <t xml:space="preserve">not started</t>
  </si>
  <si>
    <t xml:space="preserve">Installer (installeronline.co.uk; HVP redirects here)</t>
  </si>
  <si>
    <t xml:space="preserve">https://www.installeronline.co.uk/</t>
  </si>
  <si>
    <t xml:space="preserve">editor@installermagazine.co.uk — source https://www.installeronline.co.uk/contact-us/</t>
  </si>
  <si>
    <t xml:space="preserve">Biggest heating-installer title in the UK; runs installer business/pricing features.</t>
  </si>
  <si>
    <t xml:space="preserve">'Are you charging enough? What UK heating engineers publish as their call-out fee'.</t>
  </si>
  <si>
    <t xml:space="preserve">Professional Heating &amp; Plumbing Installer (PHPI)</t>
  </si>
  <si>
    <t xml:space="preserve">https://phpionline.co.uk/</t>
  </si>
  <si>
    <t xml:space="preserve">phpi@hamerville.co.uk (Jonathan Cole, Editor) — source https://phpionline.co.uk/contact/</t>
  </si>
  <si>
    <t xml:space="preserve">Hamerville trade title read by heating &amp; plumbing installers.</t>
  </si>
  <si>
    <t xml:space="preserve">'The call-out gap: gas engineers vs plumbers' — how Gas Safe call-out fees compare to general plumbing.</t>
  </si>
  <si>
    <t xml:space="preserve">Heating &amp; Plumbing Monthly (HPM)</t>
  </si>
  <si>
    <t xml:space="preserve">https://www.hpmmag.com/</t>
  </si>
  <si>
    <t xml:space="preserve">Joe Ayling, Editor — Joe.Ayling@markallengroup.com (source: HPM masthead); contact page https://www.hpmmag.com/contact-us</t>
  </si>
  <si>
    <t xml:space="preserve">Mark Allen Group plumbing/heating trade monthly.</t>
  </si>
  <si>
    <t xml:space="preserve">'Call-out fees haven't kept pace with inflation — the numbers'.</t>
  </si>
  <si>
    <t xml:space="preserve">Professional Electrician &amp; Installer</t>
  </si>
  <si>
    <t xml:space="preserve">https://professional-electrician.com/</t>
  </si>
  <si>
    <t xml:space="preserve">pe@hamerville.co.uk (Richard Bowler, Editor) — source https://professional-electrician.com/contact/</t>
  </si>
  <si>
    <t xml:space="preserve">Largest-circulation UK electrical contractor magazine.</t>
  </si>
  <si>
    <t xml:space="preserve">'What UK electricians charge for a call-out in 2026' — electrician-only cut.</t>
  </si>
  <si>
    <t xml:space="preserve">Electrical Times</t>
  </si>
  <si>
    <t xml:space="preserve">https://www.electricaltimes.co.uk/</t>
  </si>
  <si>
    <t xml:space="preserve">james.cooke@purplems.com (James Cooke, Editor); lisa.peake@purplems.com (contributions) — source https://www.electricaltimes.co.uk/contact-us/</t>
  </si>
  <si>
    <t xml:space="preserve">Long-running electrical industry title.</t>
  </si>
  <si>
    <t xml:space="preserve">'The regional divide in electrician call-out charges'.</t>
  </si>
  <si>
    <t xml:space="preserve">Electrical Contracting News (ECN)</t>
  </si>
  <si>
    <t xml:space="preserve">https://electricalcontractingnews.com/</t>
  </si>
  <si>
    <t xml:space="preserve">joe@allthingsmedialtd.com (Joe Peck, Assistant Editor) — source https://electricalcontractingnews.com/contact/</t>
  </si>
  <si>
    <t xml:space="preserve">UK electrical contracting news title.</t>
  </si>
  <si>
    <t xml:space="preserve">'X% of electricians don't publish a call-out fee at all' — transparency finding.</t>
  </si>
  <si>
    <t xml:space="preserve">Voltimum UK</t>
  </si>
  <si>
    <t xml:space="preserve">https://www.voltimum.co.uk/news</t>
  </si>
  <si>
    <t xml:space="preserve">via contact form: https://www.voltimum.co.uk/contact</t>
  </si>
  <si>
    <t xml:space="preserve">Electrical industry portal republishing contractor news.</t>
  </si>
  <si>
    <t xml:space="preserve">Short news item on electrician call-out benchmarks with data table.</t>
  </si>
  <si>
    <t xml:space="preserve">ACR News</t>
  </si>
  <si>
    <t xml:space="preserve">https://www.acr-news.com/</t>
  </si>
  <si>
    <t xml:space="preserve">Lynn Sencicle, Managing Editor — via contact form https://www.acr-news.com/contact-us</t>
  </si>
  <si>
    <t xml:space="preserve">Air-conditioning &amp; refrigeration trade news.</t>
  </si>
  <si>
    <t xml:space="preserve">'Do HVAC engineers command the highest call-out fees of any trade?'</t>
  </si>
  <si>
    <t xml:space="preserve">ACR Journal</t>
  </si>
  <si>
    <t xml:space="preserve">https://www.acrjournal.uk/</t>
  </si>
  <si>
    <t xml:space="preserve">Juliet Loiselle, Publisher/Editor — via https://www.acrjournal.uk/contact/</t>
  </si>
  <si>
    <t xml:space="preserve">RACHP trade journal read by AC/heat-pump engineers.</t>
  </si>
  <si>
    <t xml:space="preserve">'Heat pump &amp; AC call-out fees vs gas boiler call-outs'.</t>
  </si>
  <si>
    <t xml:space="preserve">Heating &amp; Ventilating Review (HVR)</t>
  </si>
  <si>
    <t xml:space="preserve">https://www.heatingandventilating.net/</t>
  </si>
  <si>
    <t xml:space="preserve">hramsden@datateam.co.uk (Heather Ramsden, Editor) — source https://www.heatingandventilating.net/contact-us</t>
  </si>
  <si>
    <t xml:space="preserve">HVAC/building-services trade title.</t>
  </si>
  <si>
    <t xml:space="preserve">'The true cost of a first visit: HVAC call-out fees benchmarked'.</t>
  </si>
  <si>
    <t xml:space="preserve">Locksmith Journal</t>
  </si>
  <si>
    <t xml:space="preserve">https://www.locksmithjournal.co.uk/</t>
  </si>
  <si>
    <t xml:space="preserve">gemma@cvgroup.co.uk (Gemma Emmerson, Editor) — source https://www.locksmithjournal.co.uk/contact/</t>
  </si>
  <si>
    <t xml:space="preserve">UK locksmith trade magazine; rogue-locksmith pricing is a live topic.</t>
  </si>
  <si>
    <t xml:space="preserve">'What a legitimate locksmith call-out costs in 2026'.</t>
  </si>
  <si>
    <t xml:space="preserve">Drain Trader</t>
  </si>
  <si>
    <t xml:space="preserve">https://draintraderltd.com/magazine/</t>
  </si>
  <si>
    <t xml:space="preserve">info@draintraderltd.com — source https://draintraderltd.com/magazine/</t>
  </si>
  <si>
    <t xml:space="preserve">Only dedicated UK drainage trade magazine.</t>
  </si>
  <si>
    <t xml:space="preserve">'Drainage went fixed-price: why almost no drain firm charges a call-out'.</t>
  </si>
  <si>
    <t xml:space="preserve">Which? (News / Money)</t>
  </si>
  <si>
    <t xml:space="preserve">consumer money</t>
  </si>
  <si>
    <t xml:space="preserve">https://www.which.co.uk/news</t>
  </si>
  <si>
    <t xml:space="preserve">PressOffice@which.co.uk; Gary Anderson, Head of News, gary.anderson@which.co.uk — source https://www.which.co.uk/policy-and-insight/press-office-information</t>
  </si>
  <si>
    <t xml:space="preserve">Consumer guides on tradesperson costs and rogue traders.</t>
  </si>
  <si>
    <t xml:space="preserve">'How much should you pay for a call-out — and when is it a rip-off?'</t>
  </si>
  <si>
    <t xml:space="preserve">MoneySavingExpert (News)</t>
  </si>
  <si>
    <t xml:space="preserve">https://www.moneysavingexpert.com/news/</t>
  </si>
  <si>
    <t xml:space="preserve">news@moneysavingexpert.com (include daytime phone) — source https://help.moneysavingexpert.com/en/articles/9925519</t>
  </si>
  <si>
    <t xml:space="preserve">Largest UK money-saving audience.</t>
  </si>
  <si>
    <t xml:space="preserve">'The average call-out fee is now £X — here's how to avoid paying it'.</t>
  </si>
  <si>
    <t xml:space="preserve">This is Money</t>
  </si>
  <si>
    <t xml:space="preserve">https://www.thisismoney.co.uk/</t>
  </si>
  <si>
    <t xml:space="preserve">via contact page: https://www.thisismoney.co.uk/money/article-1656011/Contact-This-Money.html (verify editor@ address before sending)</t>
  </si>
  <si>
    <t xml:space="preserve">Mail-owned personal finance site; covers home-repair costs.</t>
  </si>
  <si>
    <t xml:space="preserve">'Revealed: the regions where a plumber's call-out costs the most'.</t>
  </si>
  <si>
    <t xml:space="preserve">The Sun — Money</t>
  </si>
  <si>
    <t xml:space="preserve">https://www.thesun.co.uk/money/</t>
  </si>
  <si>
    <t xml:space="preserve">via https://www.thesun.co.uk/contact-us/ (money desk address printed at foot of Sun Money articles — verify)</t>
  </si>
  <si>
    <t xml:space="preserve">High-volume 'how much does X cost' consumer stories.</t>
  </si>
  <si>
    <t xml:space="preserve">'Brits charged up to £X just for a tradesman to turn up'.</t>
  </si>
  <si>
    <t xml:space="preserve">Mirror — Money</t>
  </si>
  <si>
    <t xml:space="preserve">https://www.mirror.co.uk/money/</t>
  </si>
  <si>
    <t xml:space="preserve">mirror.money.saving@mirror.co.uk (per Mirror Money Saving social profiles) — fallback https://www.mirror.co.uk/contact-us/</t>
  </si>
  <si>
    <t xml:space="preserve">Reach money desk publishes household-cost data stories.</t>
  </si>
  <si>
    <t xml:space="preserve">'The cheapest and priciest UK regions for an emergency plumber'.</t>
  </si>
  <si>
    <t xml:space="preserve">Daily Express — Personal Finance</t>
  </si>
  <si>
    <t xml:space="preserve">https://www.express.co.uk/finance/personalfinance</t>
  </si>
  <si>
    <t xml:space="preserve">via contact form: https://www.express.co.uk/contact-us</t>
  </si>
  <si>
    <t xml:space="preserve">Personal-finance desk covers household bills.</t>
  </si>
  <si>
    <t xml:space="preserve">'What a call-out should cost' — consumer-protection framing.</t>
  </si>
  <si>
    <t xml:space="preserve">Ideal Home</t>
  </si>
  <si>
    <t xml:space="preserve">https://www.idealhome.co.uk/</t>
  </si>
  <si>
    <t xml:space="preserve">ideal_home@futurenet.com; Rebecca Knight, Digital Editor — source https://www.idealhome.co.uk/contact-us</t>
  </si>
  <si>
    <t xml:space="preserve">Future's biggest homes site; publishes cost guides.</t>
  </si>
  <si>
    <t xml:space="preserve">'How much does a plumber/electrician call-out cost in 2026?' evergreen guide.</t>
  </si>
  <si>
    <t xml:space="preserve">Homebuilding &amp; Renovating</t>
  </si>
  <si>
    <t xml:space="preserve">https://www.homebuilding.co.uk/</t>
  </si>
  <si>
    <t xml:space="preserve">homebuilding@futurenet.com; Beth Murton, Editor — source https://www.homebuilding.co.uk/contact-us/</t>
  </si>
  <si>
    <t xml:space="preserve">Renovation audience hiring trades.</t>
  </si>
  <si>
    <t xml:space="preserve">'Budgeting for call-outs during a renovation: what each trade charges'.</t>
  </si>
  <si>
    <t xml:space="preserve">House Beautiful UK</t>
  </si>
  <si>
    <t xml:space="preserve">https://www.housebeautiful.com/uk/</t>
  </si>
  <si>
    <t xml:space="preserve">via Hearst UK contact page https://www.hearst.co.uk/contact-us</t>
  </si>
  <si>
    <t xml:space="preserve">Hearst homes title.</t>
  </si>
  <si>
    <t xml:space="preserve">'The hidden home-ownership cost: average call-out fees by trade'.</t>
  </si>
  <si>
    <t xml:space="preserve">Real Homes</t>
  </si>
  <si>
    <t xml:space="preserve">https://www.realhomes.com/</t>
  </si>
  <si>
    <t xml:space="preserve">realhomesdigital@futurenet.com — source https://www.realhomes.com/features/meet-the-real-homes-team</t>
  </si>
  <si>
    <t xml:space="preserve">Future homes brand with big 'costs' section.</t>
  </si>
  <si>
    <t xml:space="preserve">'What to expect to pay when the boiler/lights/lock fails'.</t>
  </si>
  <si>
    <t xml:space="preserve">Checkatrade Blog / Cost Guides</t>
  </si>
  <si>
    <t xml:space="preserve">trade platform</t>
  </si>
  <si>
    <t xml:space="preserve">https://www.checkatrade.com/blog/cost-guides/</t>
  </si>
  <si>
    <t xml:space="preserve">via https://www.checkatrade.com/support (no editorial email published)</t>
  </si>
  <si>
    <t xml:space="preserve">Highest-ranking UK cost-guide publisher.</t>
  </si>
  <si>
    <t xml:space="preserve">Offer the study as a citable 2026 benchmark for their call-out cost guides.</t>
  </si>
  <si>
    <t xml:space="preserve">MyBuilder</t>
  </si>
  <si>
    <t xml:space="preserve">https://www.mybuilder.com/</t>
  </si>
  <si>
    <t xml:space="preserve">via https://www.mybuilder.com/mybuilder-in-the-press and support https://support.mybuilder.com/s/contactsupport</t>
  </si>
  <si>
    <t xml:space="preserve">Publishes tradesperson pricing guides and its own surveys.</t>
  </si>
  <si>
    <t xml:space="preserve">'What tradespeople advertise vs what homeowners are quoted' — co-data angle.</t>
  </si>
  <si>
    <t xml:space="preserve">MyJobQuote</t>
  </si>
  <si>
    <t xml:space="preserve">https://www.myjobquote.co.uk/press</t>
  </si>
  <si>
    <t xml:space="preserve">PR email revealed on https://www.myjobquote.co.uk/press; form https://www.myjobquote.co.uk/contact-us</t>
  </si>
  <si>
    <t xml:space="preserve">Cost-guide heavy site offering data collaborations with press.</t>
  </si>
  <si>
    <t xml:space="preserve">Joint data feature: their quote data + our published fees.</t>
  </si>
  <si>
    <t xml:space="preserve">Rated People</t>
  </si>
  <si>
    <t xml:space="preserve">https://www.ratedpeople.com/cost-guides</t>
  </si>
  <si>
    <t xml:space="preserve">via https://support.ratedpeople.com/tradespeople/s</t>
  </si>
  <si>
    <t xml:space="preserve">Publishes annual Home Improvement Trends Report and cost guides.</t>
  </si>
  <si>
    <t xml:space="preserve">'How much does an emergency call-out cost in 2026?' guide refresh.</t>
  </si>
  <si>
    <t xml:space="preserve">TrustATrader</t>
  </si>
  <si>
    <t xml:space="preserve">https://www.trustatrader.com/</t>
  </si>
  <si>
    <t xml:space="preserve">admin@trustatrader.com or https://www.trustatrader.com/contact-us</t>
  </si>
  <si>
    <t xml:space="preserve">Trade directory with trader blog.</t>
  </si>
  <si>
    <t xml:space="preserve">'Should you publish your call-out fee?' — transparency finding for members.</t>
  </si>
  <si>
    <t xml:space="preserve">HomeOwners Alliance</t>
  </si>
  <si>
    <t xml:space="preserve">https://hoa.org.uk/</t>
  </si>
  <si>
    <t xml:space="preserve">press@hoa.org.uk; paula@hoa.org.uk — source https://hoa.org.uk/about-us/contact-us/</t>
  </si>
  <si>
    <t xml:space="preserve">Consumer body publishing 'how much does a plumber cost' guides.</t>
  </si>
  <si>
    <t xml:space="preserve">'Homeowners' guide to call-out fees 2026: what's fair, what's a red flag'.</t>
  </si>
  <si>
    <t xml:space="preserve">SmallBusiness.co.uk</t>
  </si>
  <si>
    <t xml:space="preserve">SME</t>
  </si>
  <si>
    <t xml:space="preserve">https://smallbusiness.co.uk/</t>
  </si>
  <si>
    <t xml:space="preserve">anna.jordan@stubbenedge.com (Anna Jordan) — source https://smallbusiness.co.uk/contact-us/</t>
  </si>
  <si>
    <t xml:space="preserve">UK SME advice site covering pricing for sole traders.</t>
  </si>
  <si>
    <t xml:space="preserve">'How to set a call-out fee: what UK tradespeople actually charge'.</t>
  </si>
  <si>
    <t xml:space="preserve">Startups.co.uk</t>
  </si>
  <si>
    <t xml:space="preserve">https://startups.co.uk/</t>
  </si>
  <si>
    <t xml:space="preserve">hello@startups.co.uk — source https://startups.co.uk/contact-us/</t>
  </si>
  <si>
    <t xml:space="preserve">Small-business news site.</t>
  </si>
  <si>
    <t xml:space="preserve">'Starting a trade business in 2026? Here's the market rate for a call-out'.</t>
  </si>
  <si>
    <t xml:space="preserve">Business Matters</t>
  </si>
  <si>
    <t xml:space="preserve">https://bmmagazine.co.uk/</t>
  </si>
  <si>
    <t xml:space="preserve">via https://bmmagazine.co.uk/contact-us/</t>
  </si>
  <si>
    <t xml:space="preserve">UK SME magazine running data-led news.</t>
  </si>
  <si>
    <t xml:space="preserve">'UK trades under-price emergency work' — SME-economics hook.</t>
  </si>
  <si>
    <t xml:space="preserve">Elite Business</t>
  </si>
  <si>
    <t xml:space="preserve">https://elitebusinessmagazine.co.uk/</t>
  </si>
  <si>
    <t xml:space="preserve">via form https://elitebusinessmagazine.co.uk/contact-us</t>
  </si>
  <si>
    <t xml:space="preserve">SME/entrepreneur magazine.</t>
  </si>
  <si>
    <t xml:space="preserve">'The pricing mistake most tradespeople make'.</t>
  </si>
  <si>
    <t xml:space="preserve">Real Business</t>
  </si>
  <si>
    <t xml:space="preserve">https://realbusiness.co.uk/</t>
  </si>
  <si>
    <t xml:space="preserve">editors@realbusiness.co.uk — source https://realbusiness.co.uk/contact-us</t>
  </si>
  <si>
    <t xml:space="preserve">UK SME publication.</t>
  </si>
  <si>
    <t xml:space="preserve">'Why call-out fees are diverging by region'.</t>
  </si>
  <si>
    <t xml:space="preserve">Simply Business Knowledge</t>
  </si>
  <si>
    <t xml:space="preserve">https://www.simplybusiness.co.uk/knowledge/</t>
  </si>
  <si>
    <t xml:space="preserve">press@simplybusiness.co.uk — source https://www.simplybusiness.co.uk/about-us/press-releases/</t>
  </si>
  <si>
    <t xml:space="preserve">Trade-insurance provider with 'how much should I charge' guides.</t>
  </si>
  <si>
    <t xml:space="preserve">Offer data to update their plumber/electrician pricing guides.</t>
  </si>
  <si>
    <t xml:space="preserve">Electricians Forums</t>
  </si>
  <si>
    <t xml:space="preserve">community</t>
  </si>
  <si>
    <t xml:space="preserve">https://www.electriciansforums.net/</t>
  </si>
  <si>
    <t xml:space="preserve">post in business discussion subforum / contact form</t>
  </si>
  <si>
    <t xml:space="preserve">UK's largest electricians community; pricing threads perennial.</t>
  </si>
  <si>
    <t xml:space="preserve">'Do these published call-out fees match what you charge?'</t>
  </si>
  <si>
    <t xml:space="preserve">UK Plumbers Forums</t>
  </si>
  <si>
    <t xml:space="preserve">https://ukplumbersforums.co.uk/</t>
  </si>
  <si>
    <t xml:space="preserve">https://ukplumbersforums.co.uk/misc/contact or post in General Plumbing Jobs Discussion</t>
  </si>
  <si>
    <t xml:space="preserve">16k-member UK plumber/gas engineer community.</t>
  </si>
  <si>
    <t xml:space="preserve">'Are plumbers undercharging for call-outs vs sparks and gas engineers?'</t>
  </si>
  <si>
    <t xml:space="preserve">DIYnot Forums</t>
  </si>
  <si>
    <t xml:space="preserve">https://www.diynot.com/</t>
  </si>
  <si>
    <t xml:space="preserve">https://www.diynot.com/contact-us/ or post in Plumbing / Electrics forums</t>
  </si>
  <si>
    <t xml:space="preserve">Large UK DIY community; 'is this quote fair?' questions.</t>
  </si>
  <si>
    <t xml:space="preserve">'What's a fair call-out fee in your area?' post with regional table.</t>
  </si>
  <si>
    <t xml:space="preserve">Screwfix Community Forum</t>
  </si>
  <si>
    <t xml:space="preserve">https://community.screwfix.com/</t>
  </si>
  <si>
    <t xml:space="preserve">post in relevant trade subforum</t>
  </si>
  <si>
    <t xml:space="preserve">Active trade/DIY forum.</t>
  </si>
  <si>
    <t xml:space="preserve">'2026 call-out fee benchmark — how does yours compare?'</t>
  </si>
  <si>
    <t xml:space="preserve">Reddit r/DIYUK</t>
  </si>
  <si>
    <t xml:space="preserve">https://www.reddit.com/r/DIYUK/</t>
  </si>
  <si>
    <t xml:space="preserve">subreddit post / modmail (check self-promo rules)</t>
  </si>
  <si>
    <t xml:space="preserve">Large UK homeowner/DIY subreddit.</t>
  </si>
  <si>
    <t xml:space="preserve">Non-promotional data post: 'I compiled published call-out fees for 6 trades across the UK'.</t>
  </si>
  <si>
    <t xml:space="preserve">Reddit r/UKtrades</t>
  </si>
  <si>
    <t xml:space="preserve">https://www.reddit.com/r/UKtrades/</t>
  </si>
  <si>
    <t xml:space="preserve">subreddit post / modmail (verify sub rules)</t>
  </si>
  <si>
    <t xml:space="preserve">UK tradesperson subreddit.</t>
  </si>
  <si>
    <t xml:space="preserve">'Published call-out fees by trade and region — are you charging enough?'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</si>
</sst>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FFFFFF"/>
      <name val="Arial"/>
      <family val="0"/>
      <charset val="1"/>
    </font>
    <font>
      <sz val="11"/>
      <name val="Arial"/>
      <family val="0"/>
      <charset val="1"/>
    </font>
    <font>
      <b val="true"/>
      <sz val="12"/>
      <name val="Arial"/>
      <family val="0"/>
      <charset val="1"/>
    </font>
    <font>
      <b val="true"/>
      <sz val="11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1F3A5F"/>
        <bgColor rgb="FF333333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 patternType="solid">
          <fgColor rgb="FF1F3A5F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FFFFFF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F3A5F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13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4"/>
    <col collapsed="false" customWidth="true" hidden="false" outlineLevel="0" max="2" min="2" style="0" width="14"/>
    <col collapsed="false" customWidth="true" hidden="false" outlineLevel="0" max="3" min="3" style="0" width="22"/>
    <col collapsed="false" customWidth="true" hidden="false" outlineLevel="0" max="4" min="4" style="0" width="18"/>
    <col collapsed="false" customWidth="true" hidden="false" outlineLevel="0" max="5" min="5" style="0" width="12"/>
    <col collapsed="false" customWidth="true" hidden="false" outlineLevel="0" max="6" min="6" style="0" width="34"/>
    <col collapsed="false" customWidth="true" hidden="false" outlineLevel="0" max="7" min="7" style="0" width="12"/>
    <col collapsed="false" customWidth="true" hidden="false" outlineLevel="0" max="8" min="8" style="0" width="34"/>
    <col collapsed="false" customWidth="true" hidden="false" outlineLevel="0" max="9" min="9" style="0" width="10"/>
    <col collapsed="false" customWidth="true" hidden="false" outlineLevel="0" max="10" min="10" style="0" width="16"/>
    <col collapsed="false" customWidth="true" hidden="false" outlineLevel="0" max="11" min="11" style="0" width="10"/>
    <col collapsed="false" customWidth="true" hidden="false" outlineLevel="0" max="12" min="12" style="0" width="60"/>
    <col collapsed="false" customWidth="true" hidden="false" outlineLevel="0" max="13" min="13" style="0" width="50"/>
    <col collapsed="false" customWidth="true" hidden="false" outlineLevel="0" max="14" min="14" style="0" width="11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customFormat="false" ht="15" hidden="false" customHeight="false" outlineLevel="0" collapsed="false">
      <c r="A2" s="2" t="s">
        <v>14</v>
      </c>
      <c r="B2" s="2" t="s">
        <v>15</v>
      </c>
      <c r="C2" s="2" t="s">
        <v>16</v>
      </c>
      <c r="D2" s="2" t="s">
        <v>17</v>
      </c>
      <c r="E2" s="2" t="n">
        <v>61</v>
      </c>
      <c r="F2" s="2" t="s">
        <v>18</v>
      </c>
      <c r="G2" s="2" t="n">
        <v>110</v>
      </c>
      <c r="H2" s="2" t="s">
        <v>19</v>
      </c>
      <c r="I2" s="2" t="n">
        <v>98</v>
      </c>
      <c r="J2" s="2" t="s">
        <v>20</v>
      </c>
      <c r="K2" s="3" t="b">
        <f aca="false">FALSE()</f>
        <v>0</v>
      </c>
      <c r="L2" s="2" t="s">
        <v>21</v>
      </c>
      <c r="M2" s="2" t="s">
        <v>22</v>
      </c>
      <c r="N2" s="2" t="s">
        <v>23</v>
      </c>
    </row>
    <row r="3" customFormat="false" ht="15" hidden="false" customHeight="false" outlineLevel="0" collapsed="false">
      <c r="A3" s="2" t="s">
        <v>24</v>
      </c>
      <c r="B3" s="2" t="s">
        <v>15</v>
      </c>
      <c r="C3" s="2" t="s">
        <v>25</v>
      </c>
      <c r="D3" s="2" t="s">
        <v>17</v>
      </c>
      <c r="E3" s="2" t="n">
        <v>65</v>
      </c>
      <c r="F3" s="2" t="s">
        <v>26</v>
      </c>
      <c r="G3" s="2" t="n">
        <v>95</v>
      </c>
      <c r="H3" s="2" t="s">
        <v>27</v>
      </c>
      <c r="I3" s="2" t="n">
        <v>65</v>
      </c>
      <c r="J3" s="2" t="s">
        <v>28</v>
      </c>
      <c r="K3" s="3" t="b">
        <f aca="false">FALSE()</f>
        <v>0</v>
      </c>
      <c r="L3" s="2" t="s">
        <v>29</v>
      </c>
      <c r="M3" s="2" t="s">
        <v>30</v>
      </c>
      <c r="N3" s="2" t="s">
        <v>23</v>
      </c>
    </row>
    <row r="4" customFormat="false" ht="15" hidden="false" customHeight="false" outlineLevel="0" collapsed="false">
      <c r="A4" s="2" t="s">
        <v>31</v>
      </c>
      <c r="B4" s="2" t="s">
        <v>15</v>
      </c>
      <c r="C4" s="2" t="s">
        <v>17</v>
      </c>
      <c r="D4" s="2" t="s">
        <v>17</v>
      </c>
      <c r="E4" s="2" t="n">
        <v>102</v>
      </c>
      <c r="F4" s="2" t="s">
        <v>32</v>
      </c>
      <c r="G4" s="2" t="n">
        <v>150</v>
      </c>
      <c r="H4" s="2" t="s">
        <v>33</v>
      </c>
      <c r="I4" s="2" t="n">
        <v>96</v>
      </c>
      <c r="J4" s="2" t="s">
        <v>28</v>
      </c>
      <c r="K4" s="3" t="b">
        <f aca="false">TRUE()</f>
        <v>1</v>
      </c>
      <c r="L4" s="2" t="s">
        <v>34</v>
      </c>
      <c r="M4" s="2" t="s">
        <v>35</v>
      </c>
      <c r="N4" s="2" t="s">
        <v>23</v>
      </c>
    </row>
    <row r="5" customFormat="false" ht="15" hidden="false" customHeight="false" outlineLevel="0" collapsed="false">
      <c r="A5" s="2" t="s">
        <v>36</v>
      </c>
      <c r="B5" s="2" t="s">
        <v>15</v>
      </c>
      <c r="C5" s="2" t="s">
        <v>37</v>
      </c>
      <c r="D5" s="2" t="s">
        <v>17</v>
      </c>
      <c r="E5" s="2" t="n">
        <v>100</v>
      </c>
      <c r="F5" s="2" t="s">
        <v>38</v>
      </c>
      <c r="G5" s="2" t="n">
        <v>145</v>
      </c>
      <c r="H5" s="2" t="s">
        <v>39</v>
      </c>
      <c r="I5" s="2" t="n">
        <v>90</v>
      </c>
      <c r="J5" s="2" t="s">
        <v>40</v>
      </c>
      <c r="K5" s="3" t="b">
        <f aca="false">TRUE()</f>
        <v>1</v>
      </c>
      <c r="L5" s="2" t="s">
        <v>41</v>
      </c>
      <c r="M5" s="2" t="s">
        <v>42</v>
      </c>
      <c r="N5" s="2" t="s">
        <v>23</v>
      </c>
    </row>
    <row r="6" customFormat="false" ht="15" hidden="false" customHeight="false" outlineLevel="0" collapsed="false">
      <c r="A6" s="2" t="s">
        <v>43</v>
      </c>
      <c r="B6" s="2" t="s">
        <v>15</v>
      </c>
      <c r="C6" s="2" t="s">
        <v>44</v>
      </c>
      <c r="D6" s="2" t="s">
        <v>17</v>
      </c>
      <c r="E6" s="2" t="n">
        <v>0</v>
      </c>
      <c r="F6" s="2" t="s">
        <v>45</v>
      </c>
      <c r="G6" s="2" t="n">
        <v>120</v>
      </c>
      <c r="H6" s="2" t="s">
        <v>46</v>
      </c>
      <c r="I6" s="2" t="n">
        <v>70</v>
      </c>
      <c r="J6" s="2" t="s">
        <v>28</v>
      </c>
      <c r="K6" s="3" t="b">
        <f aca="false">TRUE()</f>
        <v>1</v>
      </c>
      <c r="L6" s="2" t="s">
        <v>47</v>
      </c>
      <c r="M6" s="2" t="s">
        <v>48</v>
      </c>
      <c r="N6" s="2" t="s">
        <v>23</v>
      </c>
    </row>
    <row r="7" customFormat="false" ht="15" hidden="false" customHeight="false" outlineLevel="0" collapsed="false">
      <c r="A7" s="2" t="s">
        <v>49</v>
      </c>
      <c r="B7" s="2" t="s">
        <v>15</v>
      </c>
      <c r="C7" s="2" t="s">
        <v>50</v>
      </c>
      <c r="D7" s="2" t="s">
        <v>17</v>
      </c>
      <c r="E7" s="2" t="n">
        <v>100</v>
      </c>
      <c r="F7" s="2" t="s">
        <v>51</v>
      </c>
      <c r="G7" s="2" t="n">
        <v>170</v>
      </c>
      <c r="H7" s="2" t="s">
        <v>52</v>
      </c>
      <c r="I7" s="2" t="n">
        <v>100</v>
      </c>
      <c r="J7" s="2" t="s">
        <v>40</v>
      </c>
      <c r="K7" s="3" t="b">
        <f aca="false">FALSE()</f>
        <v>0</v>
      </c>
      <c r="L7" s="2" t="s">
        <v>53</v>
      </c>
      <c r="M7" s="2" t="s">
        <v>54</v>
      </c>
      <c r="N7" s="2" t="s">
        <v>23</v>
      </c>
    </row>
    <row r="8" customFormat="false" ht="15" hidden="false" customHeight="false" outlineLevel="0" collapsed="false">
      <c r="A8" s="2" t="s">
        <v>55</v>
      </c>
      <c r="B8" s="2" t="s">
        <v>15</v>
      </c>
      <c r="C8" s="2" t="s">
        <v>56</v>
      </c>
      <c r="D8" s="2" t="s">
        <v>17</v>
      </c>
      <c r="E8" s="2" t="n">
        <v>60</v>
      </c>
      <c r="F8" s="2" t="s">
        <v>57</v>
      </c>
      <c r="G8" s="2" t="n">
        <v>60</v>
      </c>
      <c r="H8" s="2" t="s">
        <v>58</v>
      </c>
      <c r="I8" s="2" t="n">
        <v>110</v>
      </c>
      <c r="J8" s="2" t="s">
        <v>28</v>
      </c>
      <c r="K8" s="3" t="b">
        <f aca="false">FALSE()</f>
        <v>0</v>
      </c>
      <c r="L8" s="2" t="s">
        <v>59</v>
      </c>
      <c r="M8" s="2" t="s">
        <v>60</v>
      </c>
      <c r="N8" s="2" t="s">
        <v>23</v>
      </c>
    </row>
    <row r="9" customFormat="false" ht="15" hidden="false" customHeight="false" outlineLevel="0" collapsed="false">
      <c r="A9" s="2" t="s">
        <v>61</v>
      </c>
      <c r="B9" s="2" t="s">
        <v>15</v>
      </c>
      <c r="C9" s="2" t="s">
        <v>62</v>
      </c>
      <c r="D9" s="2" t="s">
        <v>17</v>
      </c>
      <c r="E9" s="2" t="n">
        <v>130</v>
      </c>
      <c r="F9" s="2" t="s">
        <v>63</v>
      </c>
      <c r="G9" s="2" t="n">
        <v>170</v>
      </c>
      <c r="H9" s="2" t="s">
        <v>64</v>
      </c>
      <c r="I9" s="2" t="n">
        <v>130</v>
      </c>
      <c r="J9" s="2" t="s">
        <v>40</v>
      </c>
      <c r="K9" s="3" t="b">
        <f aca="false">TRUE()</f>
        <v>1</v>
      </c>
      <c r="L9" s="2" t="s">
        <v>65</v>
      </c>
      <c r="M9" s="2" t="s">
        <v>66</v>
      </c>
      <c r="N9" s="2" t="s">
        <v>23</v>
      </c>
    </row>
    <row r="10" customFormat="false" ht="15" hidden="false" customHeight="false" outlineLevel="0" collapsed="false">
      <c r="A10" s="2" t="s">
        <v>67</v>
      </c>
      <c r="B10" s="2" t="s">
        <v>15</v>
      </c>
      <c r="C10" s="2" t="s">
        <v>68</v>
      </c>
      <c r="D10" s="2" t="s">
        <v>17</v>
      </c>
      <c r="E10" s="2" t="n">
        <v>0</v>
      </c>
      <c r="F10" s="2" t="s">
        <v>69</v>
      </c>
      <c r="G10" s="2"/>
      <c r="H10" s="2"/>
      <c r="I10" s="2"/>
      <c r="J10" s="2" t="s">
        <v>20</v>
      </c>
      <c r="K10" s="3" t="b">
        <f aca="false">TRUE()</f>
        <v>1</v>
      </c>
      <c r="L10" s="2" t="s">
        <v>70</v>
      </c>
      <c r="M10" s="2" t="s">
        <v>71</v>
      </c>
      <c r="N10" s="2" t="s">
        <v>23</v>
      </c>
    </row>
    <row r="11" customFormat="false" ht="15" hidden="false" customHeight="false" outlineLevel="0" collapsed="false">
      <c r="A11" s="2" t="s">
        <v>72</v>
      </c>
      <c r="B11" s="2" t="s">
        <v>15</v>
      </c>
      <c r="C11" s="2" t="s">
        <v>73</v>
      </c>
      <c r="D11" s="2" t="s">
        <v>74</v>
      </c>
      <c r="E11" s="2" t="n">
        <v>85</v>
      </c>
      <c r="F11" s="2" t="s">
        <v>75</v>
      </c>
      <c r="G11" s="2" t="n">
        <v>185</v>
      </c>
      <c r="H11" s="2" t="s">
        <v>76</v>
      </c>
      <c r="I11" s="2" t="n">
        <v>65</v>
      </c>
      <c r="J11" s="2" t="s">
        <v>40</v>
      </c>
      <c r="K11" s="3" t="b">
        <f aca="false">FALSE()</f>
        <v>0</v>
      </c>
      <c r="L11" s="2" t="s">
        <v>77</v>
      </c>
      <c r="M11" s="2" t="s">
        <v>78</v>
      </c>
      <c r="N11" s="2" t="s">
        <v>23</v>
      </c>
    </row>
    <row r="12" customFormat="false" ht="15" hidden="false" customHeight="false" outlineLevel="0" collapsed="false">
      <c r="A12" s="2" t="s">
        <v>79</v>
      </c>
      <c r="B12" s="2" t="s">
        <v>15</v>
      </c>
      <c r="C12" s="2" t="s">
        <v>80</v>
      </c>
      <c r="D12" s="2" t="s">
        <v>74</v>
      </c>
      <c r="E12" s="2" t="n">
        <v>95</v>
      </c>
      <c r="F12" s="2" t="s">
        <v>81</v>
      </c>
      <c r="G12" s="2"/>
      <c r="H12" s="2"/>
      <c r="I12" s="2" t="n">
        <v>47.5</v>
      </c>
      <c r="J12" s="2" t="s">
        <v>40</v>
      </c>
      <c r="K12" s="3" t="b">
        <f aca="false">FALSE()</f>
        <v>0</v>
      </c>
      <c r="L12" s="2" t="s">
        <v>82</v>
      </c>
      <c r="M12" s="2" t="s">
        <v>83</v>
      </c>
      <c r="N12" s="2" t="s">
        <v>23</v>
      </c>
    </row>
    <row r="13" customFormat="false" ht="15" hidden="false" customHeight="false" outlineLevel="0" collapsed="false">
      <c r="A13" s="2" t="s">
        <v>84</v>
      </c>
      <c r="B13" s="2" t="s">
        <v>15</v>
      </c>
      <c r="C13" s="2" t="s">
        <v>85</v>
      </c>
      <c r="D13" s="2" t="s">
        <v>74</v>
      </c>
      <c r="E13" s="2" t="n">
        <v>0</v>
      </c>
      <c r="F13" s="2" t="s">
        <v>86</v>
      </c>
      <c r="G13" s="2"/>
      <c r="H13" s="2"/>
      <c r="I13" s="2"/>
      <c r="J13" s="2" t="s">
        <v>20</v>
      </c>
      <c r="K13" s="3" t="b">
        <f aca="false">TRUE()</f>
        <v>1</v>
      </c>
      <c r="L13" s="2" t="s">
        <v>87</v>
      </c>
      <c r="M13" s="2" t="s">
        <v>88</v>
      </c>
      <c r="N13" s="2" t="s">
        <v>23</v>
      </c>
    </row>
    <row r="14" customFormat="false" ht="15" hidden="false" customHeight="false" outlineLevel="0" collapsed="false">
      <c r="A14" s="2" t="s">
        <v>89</v>
      </c>
      <c r="B14" s="2" t="s">
        <v>15</v>
      </c>
      <c r="C14" s="2" t="s">
        <v>90</v>
      </c>
      <c r="D14" s="2" t="s">
        <v>91</v>
      </c>
      <c r="E14" s="2" t="n">
        <v>120</v>
      </c>
      <c r="F14" s="2" t="s">
        <v>92</v>
      </c>
      <c r="G14" s="2" t="n">
        <v>140</v>
      </c>
      <c r="H14" s="2" t="s">
        <v>93</v>
      </c>
      <c r="I14" s="2" t="n">
        <v>60</v>
      </c>
      <c r="J14" s="2" t="s">
        <v>28</v>
      </c>
      <c r="K14" s="3" t="b">
        <f aca="false">FALSE()</f>
        <v>0</v>
      </c>
      <c r="L14" s="2" t="s">
        <v>94</v>
      </c>
      <c r="M14" s="2" t="s">
        <v>95</v>
      </c>
      <c r="N14" s="2" t="s">
        <v>23</v>
      </c>
    </row>
    <row r="15" customFormat="false" ht="15" hidden="false" customHeight="false" outlineLevel="0" collapsed="false">
      <c r="A15" s="2" t="s">
        <v>96</v>
      </c>
      <c r="B15" s="2" t="s">
        <v>15</v>
      </c>
      <c r="C15" s="2" t="s">
        <v>97</v>
      </c>
      <c r="D15" s="2" t="s">
        <v>91</v>
      </c>
      <c r="E15" s="2" t="n">
        <v>60</v>
      </c>
      <c r="F15" s="2" t="s">
        <v>98</v>
      </c>
      <c r="G15" s="2" t="n">
        <v>100</v>
      </c>
      <c r="H15" s="2" t="s">
        <v>99</v>
      </c>
      <c r="I15" s="2" t="n">
        <v>60</v>
      </c>
      <c r="J15" s="2" t="s">
        <v>100</v>
      </c>
      <c r="K15" s="3" t="b">
        <f aca="false">FALSE()</f>
        <v>0</v>
      </c>
      <c r="L15" s="2" t="s">
        <v>101</v>
      </c>
      <c r="M15" s="2" t="s">
        <v>102</v>
      </c>
      <c r="N15" s="2" t="s">
        <v>23</v>
      </c>
    </row>
    <row r="16" customFormat="false" ht="15" hidden="false" customHeight="false" outlineLevel="0" collapsed="false">
      <c r="A16" s="2" t="s">
        <v>103</v>
      </c>
      <c r="B16" s="2" t="s">
        <v>15</v>
      </c>
      <c r="C16" s="2" t="s">
        <v>104</v>
      </c>
      <c r="D16" s="2" t="s">
        <v>91</v>
      </c>
      <c r="E16" s="2" t="n">
        <v>75</v>
      </c>
      <c r="F16" s="2" t="s">
        <v>105</v>
      </c>
      <c r="G16" s="2"/>
      <c r="H16" s="2"/>
      <c r="I16" s="2" t="n">
        <v>60</v>
      </c>
      <c r="J16" s="2" t="s">
        <v>20</v>
      </c>
      <c r="K16" s="3" t="b">
        <f aca="false">FALSE()</f>
        <v>0</v>
      </c>
      <c r="L16" s="2" t="s">
        <v>106</v>
      </c>
      <c r="M16" s="2" t="s">
        <v>107</v>
      </c>
      <c r="N16" s="2" t="s">
        <v>23</v>
      </c>
    </row>
    <row r="17" customFormat="false" ht="15" hidden="false" customHeight="false" outlineLevel="0" collapsed="false">
      <c r="A17" s="2" t="s">
        <v>108</v>
      </c>
      <c r="B17" s="2" t="s">
        <v>15</v>
      </c>
      <c r="C17" s="2" t="s">
        <v>109</v>
      </c>
      <c r="D17" s="2" t="s">
        <v>91</v>
      </c>
      <c r="E17" s="2" t="n">
        <v>125</v>
      </c>
      <c r="F17" s="2" t="s">
        <v>110</v>
      </c>
      <c r="G17" s="2"/>
      <c r="H17" s="2"/>
      <c r="I17" s="2" t="n">
        <v>125</v>
      </c>
      <c r="J17" s="2" t="s">
        <v>20</v>
      </c>
      <c r="K17" s="3" t="b">
        <f aca="false">FALSE()</f>
        <v>0</v>
      </c>
      <c r="L17" s="2" t="s">
        <v>111</v>
      </c>
      <c r="M17" s="2" t="s">
        <v>112</v>
      </c>
      <c r="N17" s="2" t="s">
        <v>23</v>
      </c>
    </row>
    <row r="18" customFormat="false" ht="15" hidden="false" customHeight="false" outlineLevel="0" collapsed="false">
      <c r="A18" s="2" t="s">
        <v>113</v>
      </c>
      <c r="B18" s="2" t="s">
        <v>15</v>
      </c>
      <c r="C18" s="2" t="s">
        <v>114</v>
      </c>
      <c r="D18" s="2" t="s">
        <v>115</v>
      </c>
      <c r="E18" s="2"/>
      <c r="F18" s="2" t="s">
        <v>116</v>
      </c>
      <c r="G18" s="2" t="n">
        <v>120</v>
      </c>
      <c r="H18" s="2" t="s">
        <v>117</v>
      </c>
      <c r="I18" s="2" t="n">
        <v>80</v>
      </c>
      <c r="J18" s="2" t="s">
        <v>20</v>
      </c>
      <c r="K18" s="3" t="b">
        <f aca="false">FALSE()</f>
        <v>0</v>
      </c>
      <c r="L18" s="2" t="s">
        <v>118</v>
      </c>
      <c r="M18" s="2" t="s">
        <v>119</v>
      </c>
      <c r="N18" s="2" t="s">
        <v>23</v>
      </c>
    </row>
    <row r="19" customFormat="false" ht="15" hidden="false" customHeight="false" outlineLevel="0" collapsed="false">
      <c r="A19" s="2" t="s">
        <v>120</v>
      </c>
      <c r="B19" s="2" t="s">
        <v>15</v>
      </c>
      <c r="C19" s="2" t="s">
        <v>121</v>
      </c>
      <c r="D19" s="2" t="s">
        <v>122</v>
      </c>
      <c r="E19" s="2" t="n">
        <v>108</v>
      </c>
      <c r="F19" s="2" t="s">
        <v>123</v>
      </c>
      <c r="G19" s="2"/>
      <c r="H19" s="2"/>
      <c r="I19" s="2" t="n">
        <v>108</v>
      </c>
      <c r="J19" s="2" t="s">
        <v>20</v>
      </c>
      <c r="K19" s="3" t="b">
        <f aca="false">TRUE()</f>
        <v>1</v>
      </c>
      <c r="L19" s="2" t="s">
        <v>124</v>
      </c>
      <c r="M19" s="2" t="s">
        <v>125</v>
      </c>
      <c r="N19" s="2" t="s">
        <v>23</v>
      </c>
    </row>
    <row r="20" customFormat="false" ht="15" hidden="false" customHeight="false" outlineLevel="0" collapsed="false">
      <c r="A20" s="2" t="s">
        <v>126</v>
      </c>
      <c r="B20" s="2" t="s">
        <v>15</v>
      </c>
      <c r="C20" s="2" t="s">
        <v>121</v>
      </c>
      <c r="D20" s="2" t="s">
        <v>122</v>
      </c>
      <c r="E20" s="2" t="n">
        <v>60</v>
      </c>
      <c r="F20" s="2" t="s">
        <v>127</v>
      </c>
      <c r="G20" s="2" t="n">
        <v>90</v>
      </c>
      <c r="H20" s="2" t="s">
        <v>128</v>
      </c>
      <c r="I20" s="2" t="n">
        <v>60</v>
      </c>
      <c r="J20" s="2" t="s">
        <v>20</v>
      </c>
      <c r="K20" s="3" t="b">
        <f aca="false">FALSE()</f>
        <v>0</v>
      </c>
      <c r="L20" s="2" t="s">
        <v>129</v>
      </c>
      <c r="M20" s="2" t="s">
        <v>130</v>
      </c>
      <c r="N20" s="2" t="s">
        <v>23</v>
      </c>
    </row>
    <row r="21" customFormat="false" ht="15" hidden="false" customHeight="false" outlineLevel="0" collapsed="false">
      <c r="A21" s="2" t="s">
        <v>131</v>
      </c>
      <c r="B21" s="2" t="s">
        <v>15</v>
      </c>
      <c r="C21" s="2" t="s">
        <v>132</v>
      </c>
      <c r="D21" s="2" t="s">
        <v>122</v>
      </c>
      <c r="E21" s="2" t="n">
        <v>80</v>
      </c>
      <c r="F21" s="2" t="s">
        <v>133</v>
      </c>
      <c r="G21" s="2" t="n">
        <v>150</v>
      </c>
      <c r="H21" s="2" t="s">
        <v>134</v>
      </c>
      <c r="I21" s="2" t="n">
        <v>80</v>
      </c>
      <c r="J21" s="2" t="s">
        <v>40</v>
      </c>
      <c r="K21" s="3" t="b">
        <f aca="false">FALSE()</f>
        <v>0</v>
      </c>
      <c r="L21" s="2" t="s">
        <v>135</v>
      </c>
      <c r="M21" s="2" t="s">
        <v>136</v>
      </c>
      <c r="N21" s="2" t="s">
        <v>23</v>
      </c>
    </row>
    <row r="22" customFormat="false" ht="15" hidden="false" customHeight="false" outlineLevel="0" collapsed="false">
      <c r="A22" s="2" t="s">
        <v>137</v>
      </c>
      <c r="B22" s="2" t="s">
        <v>15</v>
      </c>
      <c r="C22" s="2" t="s">
        <v>138</v>
      </c>
      <c r="D22" s="2" t="s">
        <v>122</v>
      </c>
      <c r="E22" s="2" t="n">
        <v>60</v>
      </c>
      <c r="F22" s="2" t="s">
        <v>139</v>
      </c>
      <c r="G22" s="2"/>
      <c r="H22" s="2"/>
      <c r="I22" s="2" t="n">
        <v>60</v>
      </c>
      <c r="J22" s="2" t="s">
        <v>20</v>
      </c>
      <c r="K22" s="3" t="b">
        <f aca="false">TRUE()</f>
        <v>1</v>
      </c>
      <c r="L22" s="2" t="s">
        <v>140</v>
      </c>
      <c r="M22" s="2" t="s">
        <v>141</v>
      </c>
      <c r="N22" s="2" t="s">
        <v>23</v>
      </c>
    </row>
    <row r="23" customFormat="false" ht="15" hidden="false" customHeight="false" outlineLevel="0" collapsed="false">
      <c r="A23" s="2" t="s">
        <v>142</v>
      </c>
      <c r="B23" s="2" t="s">
        <v>15</v>
      </c>
      <c r="C23" s="2" t="s">
        <v>143</v>
      </c>
      <c r="D23" s="2" t="s">
        <v>122</v>
      </c>
      <c r="E23" s="2" t="n">
        <v>80</v>
      </c>
      <c r="F23" s="2" t="s">
        <v>144</v>
      </c>
      <c r="G23" s="2" t="n">
        <v>150</v>
      </c>
      <c r="H23" s="2" t="s">
        <v>145</v>
      </c>
      <c r="I23" s="2" t="n">
        <v>80</v>
      </c>
      <c r="J23" s="2" t="s">
        <v>20</v>
      </c>
      <c r="K23" s="3" t="b">
        <f aca="false">FALSE()</f>
        <v>0</v>
      </c>
      <c r="L23" s="2" t="s">
        <v>146</v>
      </c>
      <c r="M23" s="2" t="s">
        <v>147</v>
      </c>
      <c r="N23" s="2" t="s">
        <v>23</v>
      </c>
    </row>
    <row r="24" customFormat="false" ht="15" hidden="false" customHeight="false" outlineLevel="0" collapsed="false">
      <c r="A24" s="2" t="s">
        <v>148</v>
      </c>
      <c r="B24" s="2" t="s">
        <v>15</v>
      </c>
      <c r="C24" s="2" t="s">
        <v>149</v>
      </c>
      <c r="D24" s="2" t="s">
        <v>150</v>
      </c>
      <c r="E24" s="2" t="n">
        <v>85</v>
      </c>
      <c r="F24" s="2" t="s">
        <v>151</v>
      </c>
      <c r="G24" s="2" t="n">
        <v>125</v>
      </c>
      <c r="H24" s="2" t="s">
        <v>152</v>
      </c>
      <c r="I24" s="2" t="n">
        <v>85</v>
      </c>
      <c r="J24" s="2" t="s">
        <v>28</v>
      </c>
      <c r="K24" s="3" t="b">
        <f aca="false">FALSE()</f>
        <v>0</v>
      </c>
      <c r="L24" s="2" t="s">
        <v>153</v>
      </c>
      <c r="M24" s="2" t="s">
        <v>154</v>
      </c>
      <c r="N24" s="2" t="s">
        <v>23</v>
      </c>
    </row>
    <row r="25" customFormat="false" ht="15" hidden="false" customHeight="false" outlineLevel="0" collapsed="false">
      <c r="A25" s="2" t="s">
        <v>155</v>
      </c>
      <c r="B25" s="2" t="s">
        <v>15</v>
      </c>
      <c r="C25" s="2" t="s">
        <v>156</v>
      </c>
      <c r="D25" s="2" t="s">
        <v>150</v>
      </c>
      <c r="E25" s="2"/>
      <c r="F25" s="2" t="s">
        <v>157</v>
      </c>
      <c r="G25" s="2" t="n">
        <v>250</v>
      </c>
      <c r="H25" s="2" t="s">
        <v>158</v>
      </c>
      <c r="I25" s="2" t="n">
        <v>170</v>
      </c>
      <c r="J25" s="2" t="s">
        <v>20</v>
      </c>
      <c r="K25" s="3" t="b">
        <f aca="false">FALSE()</f>
        <v>0</v>
      </c>
      <c r="L25" s="2" t="s">
        <v>159</v>
      </c>
      <c r="M25" s="2" t="s">
        <v>160</v>
      </c>
      <c r="N25" s="2" t="s">
        <v>23</v>
      </c>
    </row>
    <row r="26" customFormat="false" ht="15" hidden="false" customHeight="false" outlineLevel="0" collapsed="false">
      <c r="A26" s="2" t="s">
        <v>161</v>
      </c>
      <c r="B26" s="2" t="s">
        <v>15</v>
      </c>
      <c r="C26" s="2" t="s">
        <v>162</v>
      </c>
      <c r="D26" s="2" t="s">
        <v>163</v>
      </c>
      <c r="E26" s="2" t="n">
        <v>70</v>
      </c>
      <c r="F26" s="2" t="s">
        <v>164</v>
      </c>
      <c r="G26" s="2" t="n">
        <v>125</v>
      </c>
      <c r="H26" s="2" t="s">
        <v>165</v>
      </c>
      <c r="I26" s="2" t="n">
        <v>70</v>
      </c>
      <c r="J26" s="2" t="s">
        <v>40</v>
      </c>
      <c r="K26" s="3" t="b">
        <f aca="false">FALSE()</f>
        <v>0</v>
      </c>
      <c r="L26" s="2" t="s">
        <v>166</v>
      </c>
      <c r="M26" s="2" t="s">
        <v>167</v>
      </c>
      <c r="N26" s="2" t="s">
        <v>23</v>
      </c>
    </row>
    <row r="27" customFormat="false" ht="15" hidden="false" customHeight="false" outlineLevel="0" collapsed="false">
      <c r="A27" s="2" t="s">
        <v>168</v>
      </c>
      <c r="B27" s="2" t="s">
        <v>15</v>
      </c>
      <c r="C27" s="2" t="s">
        <v>169</v>
      </c>
      <c r="D27" s="2" t="s">
        <v>170</v>
      </c>
      <c r="E27" s="2" t="n">
        <v>80</v>
      </c>
      <c r="F27" s="2" t="s">
        <v>171</v>
      </c>
      <c r="G27" s="2"/>
      <c r="H27" s="2"/>
      <c r="I27" s="2" t="n">
        <v>80</v>
      </c>
      <c r="J27" s="2" t="s">
        <v>40</v>
      </c>
      <c r="K27" s="3" t="b">
        <f aca="false">TRUE()</f>
        <v>1</v>
      </c>
      <c r="L27" s="2" t="s">
        <v>172</v>
      </c>
      <c r="M27" s="2" t="s">
        <v>173</v>
      </c>
      <c r="N27" s="2" t="s">
        <v>23</v>
      </c>
    </row>
    <row r="28" customFormat="false" ht="15" hidden="false" customHeight="false" outlineLevel="0" collapsed="false">
      <c r="A28" s="2" t="s">
        <v>174</v>
      </c>
      <c r="B28" s="2" t="s">
        <v>15</v>
      </c>
      <c r="C28" s="2" t="s">
        <v>175</v>
      </c>
      <c r="D28" s="2" t="s">
        <v>170</v>
      </c>
      <c r="E28" s="2"/>
      <c r="F28" s="2" t="s">
        <v>176</v>
      </c>
      <c r="G28" s="2" t="n">
        <v>69</v>
      </c>
      <c r="H28" s="2" t="s">
        <v>177</v>
      </c>
      <c r="I28" s="2"/>
      <c r="J28" s="2" t="s">
        <v>28</v>
      </c>
      <c r="K28" s="3" t="b">
        <f aca="false">FALSE()</f>
        <v>0</v>
      </c>
      <c r="L28" s="2" t="s">
        <v>178</v>
      </c>
      <c r="M28" s="2" t="s">
        <v>179</v>
      </c>
      <c r="N28" s="2" t="s">
        <v>23</v>
      </c>
    </row>
    <row r="29" customFormat="false" ht="15" hidden="false" customHeight="false" outlineLevel="0" collapsed="false">
      <c r="A29" s="2" t="s">
        <v>180</v>
      </c>
      <c r="B29" s="2" t="s">
        <v>15</v>
      </c>
      <c r="C29" s="2" t="s">
        <v>181</v>
      </c>
      <c r="D29" s="2" t="s">
        <v>182</v>
      </c>
      <c r="E29" s="2" t="n">
        <v>110</v>
      </c>
      <c r="F29" s="2" t="s">
        <v>183</v>
      </c>
      <c r="G29" s="2" t="n">
        <v>170</v>
      </c>
      <c r="H29" s="2" t="s">
        <v>184</v>
      </c>
      <c r="I29" s="2"/>
      <c r="J29" s="2" t="s">
        <v>20</v>
      </c>
      <c r="K29" s="3" t="b">
        <f aca="false">FALSE()</f>
        <v>0</v>
      </c>
      <c r="L29" s="2" t="s">
        <v>185</v>
      </c>
      <c r="M29" s="2" t="s">
        <v>186</v>
      </c>
      <c r="N29" s="2" t="s">
        <v>23</v>
      </c>
    </row>
    <row r="30" customFormat="false" ht="15" hidden="false" customHeight="false" outlineLevel="0" collapsed="false">
      <c r="A30" s="2" t="s">
        <v>187</v>
      </c>
      <c r="B30" s="2" t="s">
        <v>15</v>
      </c>
      <c r="C30" s="2" t="s">
        <v>181</v>
      </c>
      <c r="D30" s="2" t="s">
        <v>182</v>
      </c>
      <c r="E30" s="2" t="n">
        <v>80</v>
      </c>
      <c r="F30" s="2" t="s">
        <v>188</v>
      </c>
      <c r="G30" s="2" t="n">
        <v>160</v>
      </c>
      <c r="H30" s="2" t="s">
        <v>189</v>
      </c>
      <c r="I30" s="2" t="n">
        <v>65</v>
      </c>
      <c r="J30" s="2" t="s">
        <v>40</v>
      </c>
      <c r="K30" s="3" t="b">
        <f aca="false">FALSE()</f>
        <v>0</v>
      </c>
      <c r="L30" s="2" t="s">
        <v>190</v>
      </c>
      <c r="M30" s="2" t="s">
        <v>191</v>
      </c>
      <c r="N30" s="2" t="s">
        <v>23</v>
      </c>
    </row>
    <row r="31" customFormat="false" ht="15" hidden="false" customHeight="false" outlineLevel="0" collapsed="false">
      <c r="A31" s="2" t="s">
        <v>192</v>
      </c>
      <c r="B31" s="2" t="s">
        <v>15</v>
      </c>
      <c r="C31" s="2" t="s">
        <v>181</v>
      </c>
      <c r="D31" s="2" t="s">
        <v>182</v>
      </c>
      <c r="E31" s="2" t="n">
        <v>0</v>
      </c>
      <c r="F31" s="2" t="s">
        <v>193</v>
      </c>
      <c r="G31" s="2"/>
      <c r="H31" s="2"/>
      <c r="I31" s="2" t="n">
        <v>55</v>
      </c>
      <c r="J31" s="2" t="s">
        <v>20</v>
      </c>
      <c r="K31" s="3" t="b">
        <f aca="false">TRUE()</f>
        <v>1</v>
      </c>
      <c r="L31" s="2" t="s">
        <v>194</v>
      </c>
      <c r="M31" s="2" t="s">
        <v>195</v>
      </c>
      <c r="N31" s="2" t="s">
        <v>23</v>
      </c>
    </row>
    <row r="32" customFormat="false" ht="15" hidden="false" customHeight="false" outlineLevel="0" collapsed="false">
      <c r="A32" s="2" t="s">
        <v>196</v>
      </c>
      <c r="B32" s="2" t="s">
        <v>15</v>
      </c>
      <c r="C32" s="2" t="s">
        <v>197</v>
      </c>
      <c r="D32" s="2" t="s">
        <v>182</v>
      </c>
      <c r="E32" s="2" t="n">
        <v>0</v>
      </c>
      <c r="F32" s="2" t="s">
        <v>198</v>
      </c>
      <c r="G32" s="2"/>
      <c r="H32" s="2"/>
      <c r="I32" s="2"/>
      <c r="J32" s="2" t="s">
        <v>20</v>
      </c>
      <c r="K32" s="3" t="b">
        <f aca="false">TRUE()</f>
        <v>1</v>
      </c>
      <c r="L32" s="2" t="s">
        <v>199</v>
      </c>
      <c r="M32" s="2" t="s">
        <v>200</v>
      </c>
      <c r="N32" s="2" t="s">
        <v>23</v>
      </c>
    </row>
    <row r="33" customFormat="false" ht="15" hidden="false" customHeight="false" outlineLevel="0" collapsed="false">
      <c r="A33" s="2" t="s">
        <v>201</v>
      </c>
      <c r="B33" s="2" t="s">
        <v>15</v>
      </c>
      <c r="C33" s="2" t="s">
        <v>202</v>
      </c>
      <c r="D33" s="2" t="s">
        <v>182</v>
      </c>
      <c r="E33" s="2" t="n">
        <v>0</v>
      </c>
      <c r="F33" s="2" t="s">
        <v>203</v>
      </c>
      <c r="G33" s="2"/>
      <c r="H33" s="2"/>
      <c r="I33" s="2"/>
      <c r="J33" s="2" t="s">
        <v>20</v>
      </c>
      <c r="K33" s="3" t="b">
        <f aca="false">TRUE()</f>
        <v>1</v>
      </c>
      <c r="L33" s="2" t="s">
        <v>204</v>
      </c>
      <c r="M33" s="2" t="s">
        <v>205</v>
      </c>
      <c r="N33" s="2" t="s">
        <v>23</v>
      </c>
    </row>
    <row r="34" customFormat="false" ht="15" hidden="false" customHeight="false" outlineLevel="0" collapsed="false">
      <c r="A34" s="2" t="s">
        <v>206</v>
      </c>
      <c r="B34" s="2" t="s">
        <v>15</v>
      </c>
      <c r="C34" s="2" t="s">
        <v>207</v>
      </c>
      <c r="D34" s="2" t="s">
        <v>208</v>
      </c>
      <c r="E34" s="2" t="n">
        <v>0</v>
      </c>
      <c r="F34" s="2" t="s">
        <v>198</v>
      </c>
      <c r="G34" s="2"/>
      <c r="H34" s="2"/>
      <c r="I34" s="2"/>
      <c r="J34" s="2" t="s">
        <v>20</v>
      </c>
      <c r="K34" s="3" t="b">
        <f aca="false">TRUE()</f>
        <v>1</v>
      </c>
      <c r="L34" s="2" t="s">
        <v>209</v>
      </c>
      <c r="M34" s="2" t="s">
        <v>210</v>
      </c>
      <c r="N34" s="2" t="s">
        <v>23</v>
      </c>
    </row>
    <row r="35" customFormat="false" ht="15" hidden="false" customHeight="false" outlineLevel="0" collapsed="false">
      <c r="A35" s="2" t="s">
        <v>211</v>
      </c>
      <c r="B35" s="2" t="s">
        <v>15</v>
      </c>
      <c r="C35" s="2" t="s">
        <v>212</v>
      </c>
      <c r="D35" s="2" t="s">
        <v>208</v>
      </c>
      <c r="E35" s="2" t="n">
        <v>0</v>
      </c>
      <c r="F35" s="2" t="s">
        <v>213</v>
      </c>
      <c r="G35" s="2"/>
      <c r="H35" s="2"/>
      <c r="I35" s="2"/>
      <c r="J35" s="2" t="s">
        <v>20</v>
      </c>
      <c r="K35" s="3" t="b">
        <f aca="false">TRUE()</f>
        <v>1</v>
      </c>
      <c r="L35" s="2" t="s">
        <v>214</v>
      </c>
      <c r="M35" s="2" t="s">
        <v>215</v>
      </c>
      <c r="N35" s="2" t="s">
        <v>23</v>
      </c>
    </row>
    <row r="36" customFormat="false" ht="15" hidden="false" customHeight="false" outlineLevel="0" collapsed="false">
      <c r="A36" s="2" t="s">
        <v>216</v>
      </c>
      <c r="B36" s="2" t="s">
        <v>15</v>
      </c>
      <c r="C36" s="2" t="s">
        <v>217</v>
      </c>
      <c r="D36" s="2" t="s">
        <v>218</v>
      </c>
      <c r="E36" s="2"/>
      <c r="F36" s="2" t="s">
        <v>219</v>
      </c>
      <c r="G36" s="2" t="n">
        <v>49</v>
      </c>
      <c r="H36" s="2" t="s">
        <v>220</v>
      </c>
      <c r="I36" s="2"/>
      <c r="J36" s="2" t="s">
        <v>20</v>
      </c>
      <c r="K36" s="3" t="b">
        <f aca="false">FALSE()</f>
        <v>0</v>
      </c>
      <c r="L36" s="2" t="s">
        <v>221</v>
      </c>
      <c r="M36" s="2" t="s">
        <v>222</v>
      </c>
      <c r="N36" s="2" t="s">
        <v>23</v>
      </c>
    </row>
    <row r="37" customFormat="false" ht="15" hidden="false" customHeight="false" outlineLevel="0" collapsed="false">
      <c r="A37" s="2" t="s">
        <v>223</v>
      </c>
      <c r="B37" s="2" t="s">
        <v>15</v>
      </c>
      <c r="C37" s="2" t="s">
        <v>217</v>
      </c>
      <c r="D37" s="2" t="s">
        <v>218</v>
      </c>
      <c r="E37" s="2" t="n">
        <v>0</v>
      </c>
      <c r="F37" s="2" t="s">
        <v>224</v>
      </c>
      <c r="G37" s="2"/>
      <c r="H37" s="2"/>
      <c r="I37" s="2"/>
      <c r="J37" s="2" t="s">
        <v>20</v>
      </c>
      <c r="K37" s="3" t="b">
        <f aca="false">TRUE()</f>
        <v>1</v>
      </c>
      <c r="L37" s="2" t="s">
        <v>225</v>
      </c>
      <c r="M37" s="2" t="s">
        <v>226</v>
      </c>
      <c r="N37" s="2" t="s">
        <v>23</v>
      </c>
    </row>
    <row r="38" customFormat="false" ht="15" hidden="false" customHeight="false" outlineLevel="0" collapsed="false">
      <c r="A38" s="2" t="s">
        <v>227</v>
      </c>
      <c r="B38" s="2" t="s">
        <v>228</v>
      </c>
      <c r="C38" s="2" t="s">
        <v>229</v>
      </c>
      <c r="D38" s="2" t="s">
        <v>230</v>
      </c>
      <c r="E38" s="2" t="n">
        <v>130</v>
      </c>
      <c r="F38" s="2" t="s">
        <v>231</v>
      </c>
      <c r="G38" s="2" t="n">
        <v>60</v>
      </c>
      <c r="H38" s="2" t="s">
        <v>232</v>
      </c>
      <c r="I38" s="2" t="n">
        <v>65</v>
      </c>
      <c r="J38" s="2" t="s">
        <v>40</v>
      </c>
      <c r="K38" s="3" t="b">
        <f aca="false">FALSE()</f>
        <v>0</v>
      </c>
      <c r="L38" s="2" t="s">
        <v>233</v>
      </c>
      <c r="M38" s="2" t="s">
        <v>234</v>
      </c>
      <c r="N38" s="2" t="s">
        <v>23</v>
      </c>
    </row>
    <row r="39" customFormat="false" ht="15" hidden="false" customHeight="false" outlineLevel="0" collapsed="false">
      <c r="A39" s="2" t="s">
        <v>235</v>
      </c>
      <c r="B39" s="2" t="s">
        <v>228</v>
      </c>
      <c r="C39" s="2" t="s">
        <v>236</v>
      </c>
      <c r="D39" s="2" t="s">
        <v>91</v>
      </c>
      <c r="E39" s="2" t="n">
        <v>171</v>
      </c>
      <c r="F39" s="2" t="s">
        <v>237</v>
      </c>
      <c r="G39" s="2" t="n">
        <v>228</v>
      </c>
      <c r="H39" s="2" t="s">
        <v>238</v>
      </c>
      <c r="I39" s="2"/>
      <c r="J39" s="2" t="s">
        <v>40</v>
      </c>
      <c r="K39" s="3" t="b">
        <f aca="false">FALSE()</f>
        <v>0</v>
      </c>
      <c r="L39" s="2" t="s">
        <v>239</v>
      </c>
      <c r="M39" s="2" t="s">
        <v>240</v>
      </c>
      <c r="N39" s="2" t="s">
        <v>23</v>
      </c>
    </row>
    <row r="40" customFormat="false" ht="15" hidden="false" customHeight="false" outlineLevel="0" collapsed="false">
      <c r="A40" s="2" t="s">
        <v>241</v>
      </c>
      <c r="B40" s="2" t="s">
        <v>228</v>
      </c>
      <c r="C40" s="2" t="s">
        <v>242</v>
      </c>
      <c r="D40" s="2" t="s">
        <v>208</v>
      </c>
      <c r="E40" s="2" t="n">
        <v>171</v>
      </c>
      <c r="F40" s="2" t="s">
        <v>243</v>
      </c>
      <c r="G40" s="2" t="n">
        <v>171</v>
      </c>
      <c r="H40" s="2" t="s">
        <v>244</v>
      </c>
      <c r="I40" s="2" t="n">
        <v>57</v>
      </c>
      <c r="J40" s="2" t="s">
        <v>40</v>
      </c>
      <c r="K40" s="3" t="b">
        <f aca="false">FALSE()</f>
        <v>0</v>
      </c>
      <c r="L40" s="2" t="s">
        <v>245</v>
      </c>
      <c r="M40" s="2" t="s">
        <v>246</v>
      </c>
      <c r="N40" s="2" t="s">
        <v>23</v>
      </c>
    </row>
    <row r="41" customFormat="false" ht="15" hidden="false" customHeight="false" outlineLevel="0" collapsed="false">
      <c r="A41" s="2" t="s">
        <v>247</v>
      </c>
      <c r="B41" s="2" t="s">
        <v>228</v>
      </c>
      <c r="C41" s="2" t="s">
        <v>197</v>
      </c>
      <c r="D41" s="2" t="s">
        <v>182</v>
      </c>
      <c r="E41" s="2" t="n">
        <v>35</v>
      </c>
      <c r="F41" s="2" t="s">
        <v>248</v>
      </c>
      <c r="G41" s="2" t="n">
        <v>85</v>
      </c>
      <c r="H41" s="2" t="s">
        <v>249</v>
      </c>
      <c r="I41" s="2" t="n">
        <v>55</v>
      </c>
      <c r="J41" s="2" t="s">
        <v>20</v>
      </c>
      <c r="K41" s="3" t="b">
        <f aca="false">FALSE()</f>
        <v>0</v>
      </c>
      <c r="L41" s="2" t="s">
        <v>250</v>
      </c>
      <c r="M41" s="2" t="s">
        <v>251</v>
      </c>
      <c r="N41" s="2" t="s">
        <v>23</v>
      </c>
    </row>
    <row r="42" customFormat="false" ht="15" hidden="false" customHeight="false" outlineLevel="0" collapsed="false">
      <c r="A42" s="2" t="s">
        <v>252</v>
      </c>
      <c r="B42" s="2" t="s">
        <v>228</v>
      </c>
      <c r="C42" s="2" t="s">
        <v>197</v>
      </c>
      <c r="D42" s="2" t="s">
        <v>182</v>
      </c>
      <c r="E42" s="2" t="n">
        <v>0</v>
      </c>
      <c r="F42" s="2"/>
      <c r="G42" s="2" t="n">
        <v>0</v>
      </c>
      <c r="H42" s="2"/>
      <c r="I42" s="2"/>
      <c r="J42" s="2" t="s">
        <v>20</v>
      </c>
      <c r="K42" s="3" t="b">
        <f aca="false">TRUE()</f>
        <v>1</v>
      </c>
      <c r="L42" s="2" t="s">
        <v>253</v>
      </c>
      <c r="M42" s="2" t="s">
        <v>254</v>
      </c>
      <c r="N42" s="2" t="s">
        <v>23</v>
      </c>
    </row>
    <row r="43" customFormat="false" ht="15" hidden="false" customHeight="false" outlineLevel="0" collapsed="false">
      <c r="A43" s="2" t="s">
        <v>255</v>
      </c>
      <c r="B43" s="2" t="s">
        <v>228</v>
      </c>
      <c r="C43" s="2" t="s">
        <v>197</v>
      </c>
      <c r="D43" s="2" t="s">
        <v>182</v>
      </c>
      <c r="E43" s="2" t="n">
        <v>0</v>
      </c>
      <c r="F43" s="2"/>
      <c r="G43" s="2" t="n">
        <v>0</v>
      </c>
      <c r="H43" s="2"/>
      <c r="I43" s="2"/>
      <c r="J43" s="2" t="s">
        <v>20</v>
      </c>
      <c r="K43" s="3" t="b">
        <f aca="false">TRUE()</f>
        <v>1</v>
      </c>
      <c r="L43" s="2" t="s">
        <v>256</v>
      </c>
      <c r="M43" s="2" t="s">
        <v>257</v>
      </c>
      <c r="N43" s="2" t="s">
        <v>23</v>
      </c>
    </row>
    <row r="44" customFormat="false" ht="15" hidden="false" customHeight="false" outlineLevel="0" collapsed="false">
      <c r="A44" s="2" t="s">
        <v>258</v>
      </c>
      <c r="B44" s="2" t="s">
        <v>228</v>
      </c>
      <c r="C44" s="2" t="s">
        <v>181</v>
      </c>
      <c r="D44" s="2" t="s">
        <v>182</v>
      </c>
      <c r="E44" s="2" t="n">
        <v>0</v>
      </c>
      <c r="F44" s="2" t="s">
        <v>259</v>
      </c>
      <c r="G44" s="2"/>
      <c r="H44" s="2"/>
      <c r="I44" s="2" t="n">
        <v>50</v>
      </c>
      <c r="J44" s="2" t="s">
        <v>40</v>
      </c>
      <c r="K44" s="3" t="b">
        <f aca="false">TRUE()</f>
        <v>1</v>
      </c>
      <c r="L44" s="2" t="s">
        <v>260</v>
      </c>
      <c r="M44" s="2" t="s">
        <v>261</v>
      </c>
      <c r="N44" s="2" t="s">
        <v>23</v>
      </c>
    </row>
    <row r="45" customFormat="false" ht="15" hidden="false" customHeight="false" outlineLevel="0" collapsed="false">
      <c r="A45" s="2" t="s">
        <v>262</v>
      </c>
      <c r="B45" s="2" t="s">
        <v>228</v>
      </c>
      <c r="C45" s="2" t="s">
        <v>217</v>
      </c>
      <c r="D45" s="2" t="s">
        <v>218</v>
      </c>
      <c r="E45" s="2" t="n">
        <v>90</v>
      </c>
      <c r="F45" s="2" t="s">
        <v>263</v>
      </c>
      <c r="G45" s="2" t="n">
        <v>120</v>
      </c>
      <c r="H45" s="2" t="s">
        <v>264</v>
      </c>
      <c r="I45" s="2" t="n">
        <v>40</v>
      </c>
      <c r="J45" s="2" t="s">
        <v>20</v>
      </c>
      <c r="K45" s="3" t="b">
        <f aca="false">FALSE()</f>
        <v>0</v>
      </c>
      <c r="L45" s="2" t="s">
        <v>265</v>
      </c>
      <c r="M45" s="2" t="s">
        <v>266</v>
      </c>
      <c r="N45" s="2" t="s">
        <v>23</v>
      </c>
    </row>
    <row r="46" customFormat="false" ht="15" hidden="false" customHeight="false" outlineLevel="0" collapsed="false">
      <c r="A46" s="2" t="s">
        <v>267</v>
      </c>
      <c r="B46" s="2" t="s">
        <v>228</v>
      </c>
      <c r="C46" s="2" t="s">
        <v>156</v>
      </c>
      <c r="D46" s="2" t="s">
        <v>150</v>
      </c>
      <c r="E46" s="2" t="n">
        <v>60</v>
      </c>
      <c r="F46" s="2" t="s">
        <v>268</v>
      </c>
      <c r="G46" s="2" t="n">
        <v>60</v>
      </c>
      <c r="H46" s="2" t="s">
        <v>244</v>
      </c>
      <c r="I46" s="2" t="n">
        <v>35</v>
      </c>
      <c r="J46" s="2" t="s">
        <v>40</v>
      </c>
      <c r="K46" s="3" t="b">
        <f aca="false">FALSE()</f>
        <v>0</v>
      </c>
      <c r="L46" s="2" t="s">
        <v>269</v>
      </c>
      <c r="M46" s="2" t="s">
        <v>270</v>
      </c>
      <c r="N46" s="2" t="s">
        <v>23</v>
      </c>
    </row>
    <row r="47" customFormat="false" ht="15" hidden="false" customHeight="false" outlineLevel="0" collapsed="false">
      <c r="A47" s="2" t="s">
        <v>271</v>
      </c>
      <c r="B47" s="2" t="s">
        <v>228</v>
      </c>
      <c r="C47" s="2" t="s">
        <v>272</v>
      </c>
      <c r="D47" s="2" t="s">
        <v>150</v>
      </c>
      <c r="E47" s="2" t="n">
        <v>85</v>
      </c>
      <c r="F47" s="2" t="s">
        <v>273</v>
      </c>
      <c r="G47" s="2" t="n">
        <v>120</v>
      </c>
      <c r="H47" s="2" t="s">
        <v>274</v>
      </c>
      <c r="I47" s="2" t="n">
        <v>75</v>
      </c>
      <c r="J47" s="2" t="s">
        <v>275</v>
      </c>
      <c r="K47" s="3" t="b">
        <f aca="false">FALSE()</f>
        <v>0</v>
      </c>
      <c r="L47" s="2" t="s">
        <v>276</v>
      </c>
      <c r="M47" s="2" t="s">
        <v>277</v>
      </c>
      <c r="N47" s="2" t="s">
        <v>23</v>
      </c>
    </row>
    <row r="48" customFormat="false" ht="15" hidden="false" customHeight="false" outlineLevel="0" collapsed="false">
      <c r="A48" s="2" t="s">
        <v>278</v>
      </c>
      <c r="B48" s="2" t="s">
        <v>228</v>
      </c>
      <c r="C48" s="2" t="s">
        <v>279</v>
      </c>
      <c r="D48" s="2" t="s">
        <v>150</v>
      </c>
      <c r="E48" s="2" t="n">
        <v>95</v>
      </c>
      <c r="F48" s="2" t="s">
        <v>280</v>
      </c>
      <c r="G48" s="2"/>
      <c r="H48" s="2" t="s">
        <v>281</v>
      </c>
      <c r="I48" s="2" t="n">
        <v>65</v>
      </c>
      <c r="J48" s="2" t="s">
        <v>40</v>
      </c>
      <c r="K48" s="3" t="b">
        <f aca="false">FALSE()</f>
        <v>0</v>
      </c>
      <c r="L48" s="2" t="s">
        <v>282</v>
      </c>
      <c r="M48" s="2" t="s">
        <v>283</v>
      </c>
      <c r="N48" s="2" t="s">
        <v>23</v>
      </c>
    </row>
    <row r="49" customFormat="false" ht="15" hidden="false" customHeight="false" outlineLevel="0" collapsed="false">
      <c r="A49" s="2" t="s">
        <v>284</v>
      </c>
      <c r="B49" s="2" t="s">
        <v>228</v>
      </c>
      <c r="C49" s="2" t="s">
        <v>272</v>
      </c>
      <c r="D49" s="2" t="s">
        <v>150</v>
      </c>
      <c r="E49" s="2" t="n">
        <v>95</v>
      </c>
      <c r="F49" s="2" t="s">
        <v>285</v>
      </c>
      <c r="G49" s="2" t="n">
        <v>180</v>
      </c>
      <c r="H49" s="2" t="s">
        <v>286</v>
      </c>
      <c r="I49" s="2" t="n">
        <v>75</v>
      </c>
      <c r="J49" s="2" t="s">
        <v>20</v>
      </c>
      <c r="K49" s="3" t="b">
        <f aca="false">FALSE()</f>
        <v>0</v>
      </c>
      <c r="L49" s="2" t="s">
        <v>287</v>
      </c>
      <c r="M49" s="2" t="s">
        <v>288</v>
      </c>
      <c r="N49" s="2" t="s">
        <v>23</v>
      </c>
    </row>
    <row r="50" customFormat="false" ht="15" hidden="false" customHeight="false" outlineLevel="0" collapsed="false">
      <c r="A50" s="2" t="s">
        <v>289</v>
      </c>
      <c r="B50" s="2" t="s">
        <v>228</v>
      </c>
      <c r="C50" s="2" t="s">
        <v>290</v>
      </c>
      <c r="D50" s="2" t="s">
        <v>163</v>
      </c>
      <c r="E50" s="2" t="n">
        <v>30</v>
      </c>
      <c r="F50" s="2" t="s">
        <v>291</v>
      </c>
      <c r="G50" s="2" t="n">
        <v>30</v>
      </c>
      <c r="H50" s="2" t="s">
        <v>292</v>
      </c>
      <c r="I50" s="2"/>
      <c r="J50" s="2" t="s">
        <v>40</v>
      </c>
      <c r="K50" s="3" t="b">
        <f aca="false">FALSE()</f>
        <v>0</v>
      </c>
      <c r="L50" s="2" t="s">
        <v>293</v>
      </c>
      <c r="M50" s="2" t="s">
        <v>294</v>
      </c>
      <c r="N50" s="2" t="s">
        <v>23</v>
      </c>
    </row>
    <row r="51" customFormat="false" ht="15" hidden="false" customHeight="false" outlineLevel="0" collapsed="false">
      <c r="A51" s="2" t="s">
        <v>295</v>
      </c>
      <c r="B51" s="2" t="s">
        <v>228</v>
      </c>
      <c r="C51" s="2" t="s">
        <v>290</v>
      </c>
      <c r="D51" s="2" t="s">
        <v>163</v>
      </c>
      <c r="E51" s="2" t="n">
        <v>0</v>
      </c>
      <c r="F51" s="2"/>
      <c r="G51" s="2" t="n">
        <v>0</v>
      </c>
      <c r="H51" s="2"/>
      <c r="I51" s="2"/>
      <c r="J51" s="2" t="s">
        <v>20</v>
      </c>
      <c r="K51" s="3" t="b">
        <f aca="false">TRUE()</f>
        <v>1</v>
      </c>
      <c r="L51" s="2" t="s">
        <v>296</v>
      </c>
      <c r="M51" s="2" t="s">
        <v>297</v>
      </c>
      <c r="N51" s="2" t="s">
        <v>23</v>
      </c>
    </row>
    <row r="52" customFormat="false" ht="15" hidden="false" customHeight="false" outlineLevel="0" collapsed="false">
      <c r="A52" s="2" t="s">
        <v>298</v>
      </c>
      <c r="B52" s="2" t="s">
        <v>228</v>
      </c>
      <c r="C52" s="2" t="s">
        <v>299</v>
      </c>
      <c r="D52" s="2" t="s">
        <v>122</v>
      </c>
      <c r="E52" s="2"/>
      <c r="F52" s="2" t="s">
        <v>219</v>
      </c>
      <c r="G52" s="2" t="n">
        <v>75</v>
      </c>
      <c r="H52" s="2" t="s">
        <v>300</v>
      </c>
      <c r="I52" s="2" t="n">
        <v>60</v>
      </c>
      <c r="J52" s="2" t="s">
        <v>20</v>
      </c>
      <c r="K52" s="3" t="b">
        <f aca="false">FALSE()</f>
        <v>0</v>
      </c>
      <c r="L52" s="2" t="s">
        <v>301</v>
      </c>
      <c r="M52" s="2" t="s">
        <v>302</v>
      </c>
      <c r="N52" s="2" t="s">
        <v>23</v>
      </c>
    </row>
    <row r="53" customFormat="false" ht="15" hidden="false" customHeight="false" outlineLevel="0" collapsed="false">
      <c r="A53" s="2" t="s">
        <v>303</v>
      </c>
      <c r="B53" s="2" t="s">
        <v>228</v>
      </c>
      <c r="C53" s="2" t="s">
        <v>304</v>
      </c>
      <c r="D53" s="2" t="s">
        <v>122</v>
      </c>
      <c r="E53" s="2" t="n">
        <v>60</v>
      </c>
      <c r="F53" s="2" t="s">
        <v>305</v>
      </c>
      <c r="G53" s="2" t="n">
        <v>100</v>
      </c>
      <c r="H53" s="2" t="s">
        <v>306</v>
      </c>
      <c r="I53" s="2"/>
      <c r="J53" s="2" t="s">
        <v>20</v>
      </c>
      <c r="K53" s="3" t="b">
        <f aca="false">FALSE()</f>
        <v>0</v>
      </c>
      <c r="L53" s="2" t="s">
        <v>307</v>
      </c>
      <c r="M53" s="2" t="s">
        <v>308</v>
      </c>
      <c r="N53" s="2" t="s">
        <v>23</v>
      </c>
    </row>
    <row r="54" customFormat="false" ht="15" hidden="false" customHeight="false" outlineLevel="0" collapsed="false">
      <c r="A54" s="2" t="s">
        <v>309</v>
      </c>
      <c r="B54" s="2" t="s">
        <v>228</v>
      </c>
      <c r="C54" s="2" t="s">
        <v>310</v>
      </c>
      <c r="D54" s="2" t="s">
        <v>115</v>
      </c>
      <c r="E54" s="2" t="n">
        <v>80</v>
      </c>
      <c r="F54" s="2" t="s">
        <v>311</v>
      </c>
      <c r="G54" s="2"/>
      <c r="H54" s="2"/>
      <c r="I54" s="2" t="n">
        <v>40</v>
      </c>
      <c r="J54" s="2" t="s">
        <v>40</v>
      </c>
      <c r="K54" s="3" t="b">
        <f aca="false">FALSE()</f>
        <v>0</v>
      </c>
      <c r="L54" s="2" t="s">
        <v>312</v>
      </c>
      <c r="M54" s="2" t="s">
        <v>313</v>
      </c>
      <c r="N54" s="2" t="s">
        <v>23</v>
      </c>
    </row>
    <row r="55" customFormat="false" ht="15" hidden="false" customHeight="false" outlineLevel="0" collapsed="false">
      <c r="A55" s="2" t="s">
        <v>314</v>
      </c>
      <c r="B55" s="2" t="s">
        <v>228</v>
      </c>
      <c r="C55" s="2" t="s">
        <v>315</v>
      </c>
      <c r="D55" s="2" t="s">
        <v>115</v>
      </c>
      <c r="E55" s="2" t="n">
        <v>57</v>
      </c>
      <c r="F55" s="2" t="s">
        <v>316</v>
      </c>
      <c r="G55" s="2" t="n">
        <v>73</v>
      </c>
      <c r="H55" s="2" t="s">
        <v>317</v>
      </c>
      <c r="I55" s="2" t="n">
        <v>98</v>
      </c>
      <c r="J55" s="2" t="s">
        <v>20</v>
      </c>
      <c r="K55" s="3" t="b">
        <f aca="false">FALSE()</f>
        <v>0</v>
      </c>
      <c r="L55" s="2" t="s">
        <v>318</v>
      </c>
      <c r="M55" s="2" t="s">
        <v>319</v>
      </c>
      <c r="N55" s="2" t="s">
        <v>23</v>
      </c>
    </row>
    <row r="56" customFormat="false" ht="15" hidden="false" customHeight="false" outlineLevel="0" collapsed="false">
      <c r="A56" s="2" t="s">
        <v>320</v>
      </c>
      <c r="B56" s="2" t="s">
        <v>228</v>
      </c>
      <c r="C56" s="2" t="s">
        <v>321</v>
      </c>
      <c r="D56" s="2" t="s">
        <v>170</v>
      </c>
      <c r="E56" s="2"/>
      <c r="F56" s="2" t="s">
        <v>219</v>
      </c>
      <c r="G56" s="2" t="n">
        <v>50</v>
      </c>
      <c r="H56" s="2" t="s">
        <v>322</v>
      </c>
      <c r="I56" s="2" t="n">
        <v>40</v>
      </c>
      <c r="J56" s="2" t="s">
        <v>20</v>
      </c>
      <c r="K56" s="3" t="b">
        <f aca="false">FALSE()</f>
        <v>0</v>
      </c>
      <c r="L56" s="2" t="s">
        <v>323</v>
      </c>
      <c r="M56" s="2" t="s">
        <v>324</v>
      </c>
      <c r="N56" s="2" t="s">
        <v>23</v>
      </c>
    </row>
    <row r="57" customFormat="false" ht="15" hidden="false" customHeight="false" outlineLevel="0" collapsed="false">
      <c r="A57" s="2" t="s">
        <v>325</v>
      </c>
      <c r="B57" s="2" t="s">
        <v>228</v>
      </c>
      <c r="C57" s="2" t="s">
        <v>326</v>
      </c>
      <c r="D57" s="2" t="s">
        <v>170</v>
      </c>
      <c r="E57" s="2" t="n">
        <v>110</v>
      </c>
      <c r="F57" s="2" t="s">
        <v>327</v>
      </c>
      <c r="G57" s="2" t="n">
        <v>165</v>
      </c>
      <c r="H57" s="2" t="s">
        <v>328</v>
      </c>
      <c r="I57" s="2" t="n">
        <v>110</v>
      </c>
      <c r="J57" s="2" t="s">
        <v>40</v>
      </c>
      <c r="K57" s="3" t="b">
        <f aca="false">FALSE()</f>
        <v>0</v>
      </c>
      <c r="L57" s="2" t="s">
        <v>329</v>
      </c>
      <c r="M57" s="2" t="s">
        <v>330</v>
      </c>
      <c r="N57" s="2" t="s">
        <v>23</v>
      </c>
    </row>
    <row r="58" customFormat="false" ht="15" hidden="false" customHeight="false" outlineLevel="0" collapsed="false">
      <c r="A58" s="2" t="s">
        <v>331</v>
      </c>
      <c r="B58" s="2" t="s">
        <v>228</v>
      </c>
      <c r="C58" s="2" t="s">
        <v>332</v>
      </c>
      <c r="D58" s="2" t="s">
        <v>17</v>
      </c>
      <c r="E58" s="2" t="n">
        <v>97.5</v>
      </c>
      <c r="F58" s="2" t="s">
        <v>333</v>
      </c>
      <c r="G58" s="2"/>
      <c r="H58" s="2"/>
      <c r="I58" s="2" t="n">
        <v>85</v>
      </c>
      <c r="J58" s="2" t="s">
        <v>40</v>
      </c>
      <c r="K58" s="3" t="b">
        <f aca="false">FALSE()</f>
        <v>0</v>
      </c>
      <c r="L58" s="2" t="s">
        <v>334</v>
      </c>
      <c r="M58" s="2" t="s">
        <v>335</v>
      </c>
      <c r="N58" s="2" t="s">
        <v>23</v>
      </c>
    </row>
    <row r="59" customFormat="false" ht="15" hidden="false" customHeight="false" outlineLevel="0" collapsed="false">
      <c r="A59" s="2" t="s">
        <v>336</v>
      </c>
      <c r="B59" s="2" t="s">
        <v>228</v>
      </c>
      <c r="C59" s="2" t="s">
        <v>337</v>
      </c>
      <c r="D59" s="2" t="s">
        <v>17</v>
      </c>
      <c r="E59" s="2" t="n">
        <v>0</v>
      </c>
      <c r="F59" s="2" t="s">
        <v>338</v>
      </c>
      <c r="G59" s="2" t="n">
        <v>160</v>
      </c>
      <c r="H59" s="2" t="s">
        <v>339</v>
      </c>
      <c r="I59" s="2" t="n">
        <v>140</v>
      </c>
      <c r="J59" s="2" t="s">
        <v>40</v>
      </c>
      <c r="K59" s="3" t="b">
        <f aca="false">TRUE()</f>
        <v>1</v>
      </c>
      <c r="L59" s="2" t="s">
        <v>340</v>
      </c>
      <c r="M59" s="2" t="s">
        <v>341</v>
      </c>
      <c r="N59" s="2" t="s">
        <v>23</v>
      </c>
    </row>
    <row r="60" customFormat="false" ht="15" hidden="false" customHeight="false" outlineLevel="0" collapsed="false">
      <c r="A60" s="2" t="s">
        <v>342</v>
      </c>
      <c r="B60" s="2" t="s">
        <v>228</v>
      </c>
      <c r="C60" s="2" t="s">
        <v>17</v>
      </c>
      <c r="D60" s="2" t="s">
        <v>17</v>
      </c>
      <c r="E60" s="2" t="n">
        <v>120</v>
      </c>
      <c r="F60" s="2" t="s">
        <v>244</v>
      </c>
      <c r="G60" s="2" t="n">
        <v>150</v>
      </c>
      <c r="H60" s="2" t="s">
        <v>343</v>
      </c>
      <c r="I60" s="2" t="n">
        <v>95</v>
      </c>
      <c r="J60" s="2" t="s">
        <v>40</v>
      </c>
      <c r="K60" s="3" t="b">
        <f aca="false">FALSE()</f>
        <v>0</v>
      </c>
      <c r="L60" s="2" t="s">
        <v>344</v>
      </c>
      <c r="M60" s="2" t="s">
        <v>345</v>
      </c>
      <c r="N60" s="2" t="s">
        <v>23</v>
      </c>
    </row>
    <row r="61" customFormat="false" ht="15" hidden="false" customHeight="false" outlineLevel="0" collapsed="false">
      <c r="A61" s="2" t="s">
        <v>346</v>
      </c>
      <c r="B61" s="2" t="s">
        <v>228</v>
      </c>
      <c r="C61" s="2" t="s">
        <v>347</v>
      </c>
      <c r="D61" s="2" t="s">
        <v>17</v>
      </c>
      <c r="E61" s="2" t="n">
        <v>0</v>
      </c>
      <c r="F61" s="2"/>
      <c r="G61" s="2" t="n">
        <v>0</v>
      </c>
      <c r="H61" s="2" t="s">
        <v>348</v>
      </c>
      <c r="I61" s="2" t="n">
        <v>80</v>
      </c>
      <c r="J61" s="2" t="s">
        <v>40</v>
      </c>
      <c r="K61" s="3" t="b">
        <f aca="false">TRUE()</f>
        <v>1</v>
      </c>
      <c r="L61" s="2" t="s">
        <v>349</v>
      </c>
      <c r="M61" s="2" t="s">
        <v>350</v>
      </c>
      <c r="N61" s="2" t="s">
        <v>23</v>
      </c>
    </row>
    <row r="62" customFormat="false" ht="15" hidden="false" customHeight="false" outlineLevel="0" collapsed="false">
      <c r="A62" s="2" t="s">
        <v>351</v>
      </c>
      <c r="B62" s="2" t="s">
        <v>228</v>
      </c>
      <c r="C62" s="2" t="s">
        <v>352</v>
      </c>
      <c r="D62" s="2" t="s">
        <v>17</v>
      </c>
      <c r="E62" s="2" t="n">
        <v>0</v>
      </c>
      <c r="F62" s="2" t="s">
        <v>353</v>
      </c>
      <c r="G62" s="2" t="n">
        <v>165</v>
      </c>
      <c r="H62" s="2" t="s">
        <v>354</v>
      </c>
      <c r="I62" s="2" t="n">
        <v>120</v>
      </c>
      <c r="J62" s="2" t="s">
        <v>40</v>
      </c>
      <c r="K62" s="3" t="b">
        <f aca="false">TRUE()</f>
        <v>1</v>
      </c>
      <c r="L62" s="2" t="s">
        <v>355</v>
      </c>
      <c r="M62" s="2" t="s">
        <v>356</v>
      </c>
      <c r="N62" s="2" t="s">
        <v>23</v>
      </c>
    </row>
    <row r="63" customFormat="false" ht="15" hidden="false" customHeight="false" outlineLevel="0" collapsed="false">
      <c r="A63" s="2" t="s">
        <v>357</v>
      </c>
      <c r="B63" s="2" t="s">
        <v>228</v>
      </c>
      <c r="C63" s="2" t="s">
        <v>358</v>
      </c>
      <c r="D63" s="2" t="s">
        <v>17</v>
      </c>
      <c r="E63" s="2" t="n">
        <v>0</v>
      </c>
      <c r="F63" s="2"/>
      <c r="G63" s="2" t="n">
        <v>0</v>
      </c>
      <c r="H63" s="2"/>
      <c r="I63" s="2" t="n">
        <v>65</v>
      </c>
      <c r="J63" s="2" t="s">
        <v>20</v>
      </c>
      <c r="K63" s="3" t="b">
        <f aca="false">TRUE()</f>
        <v>1</v>
      </c>
      <c r="L63" s="2" t="s">
        <v>359</v>
      </c>
      <c r="M63" s="2" t="s">
        <v>360</v>
      </c>
      <c r="N63" s="2" t="s">
        <v>23</v>
      </c>
    </row>
    <row r="64" customFormat="false" ht="15" hidden="false" customHeight="false" outlineLevel="0" collapsed="false">
      <c r="A64" s="2" t="s">
        <v>361</v>
      </c>
      <c r="B64" s="2" t="s">
        <v>228</v>
      </c>
      <c r="C64" s="2" t="s">
        <v>362</v>
      </c>
      <c r="D64" s="2" t="s">
        <v>74</v>
      </c>
      <c r="E64" s="2" t="n">
        <v>85</v>
      </c>
      <c r="F64" s="2" t="s">
        <v>363</v>
      </c>
      <c r="G64" s="2" t="n">
        <v>165</v>
      </c>
      <c r="H64" s="2" t="s">
        <v>364</v>
      </c>
      <c r="I64" s="2" t="n">
        <v>45</v>
      </c>
      <c r="J64" s="2" t="s">
        <v>40</v>
      </c>
      <c r="K64" s="3" t="b">
        <f aca="false">FALSE()</f>
        <v>0</v>
      </c>
      <c r="L64" s="2" t="s">
        <v>365</v>
      </c>
      <c r="M64" s="2" t="s">
        <v>366</v>
      </c>
      <c r="N64" s="2" t="s">
        <v>23</v>
      </c>
    </row>
    <row r="65" customFormat="false" ht="15" hidden="false" customHeight="false" outlineLevel="0" collapsed="false">
      <c r="A65" s="2" t="s">
        <v>367</v>
      </c>
      <c r="B65" s="2" t="s">
        <v>228</v>
      </c>
      <c r="C65" s="2" t="s">
        <v>368</v>
      </c>
      <c r="D65" s="2" t="s">
        <v>74</v>
      </c>
      <c r="E65" s="2" t="n">
        <v>80</v>
      </c>
      <c r="F65" s="2" t="s">
        <v>369</v>
      </c>
      <c r="G65" s="2" t="n">
        <v>120</v>
      </c>
      <c r="H65" s="2" t="s">
        <v>370</v>
      </c>
      <c r="I65" s="2" t="n">
        <v>40</v>
      </c>
      <c r="J65" s="2" t="s">
        <v>40</v>
      </c>
      <c r="K65" s="3" t="b">
        <f aca="false">FALSE()</f>
        <v>0</v>
      </c>
      <c r="L65" s="2" t="s">
        <v>371</v>
      </c>
      <c r="M65" s="2" t="s">
        <v>372</v>
      </c>
      <c r="N65" s="2" t="s">
        <v>23</v>
      </c>
    </row>
    <row r="66" customFormat="false" ht="15" hidden="false" customHeight="false" outlineLevel="0" collapsed="false">
      <c r="A66" s="2" t="s">
        <v>373</v>
      </c>
      <c r="B66" s="2" t="s">
        <v>228</v>
      </c>
      <c r="C66" s="2" t="s">
        <v>374</v>
      </c>
      <c r="D66" s="2" t="s">
        <v>74</v>
      </c>
      <c r="E66" s="2" t="n">
        <v>120</v>
      </c>
      <c r="F66" s="2" t="s">
        <v>375</v>
      </c>
      <c r="G66" s="2" t="n">
        <v>165</v>
      </c>
      <c r="H66" s="2" t="s">
        <v>376</v>
      </c>
      <c r="I66" s="2" t="n">
        <v>80</v>
      </c>
      <c r="J66" s="2" t="s">
        <v>40</v>
      </c>
      <c r="K66" s="3" t="b">
        <f aca="false">FALSE()</f>
        <v>0</v>
      </c>
      <c r="L66" s="2" t="s">
        <v>377</v>
      </c>
      <c r="M66" s="2" t="s">
        <v>378</v>
      </c>
      <c r="N66" s="2" t="s">
        <v>23</v>
      </c>
    </row>
    <row r="67" customFormat="false" ht="15" hidden="false" customHeight="false" outlineLevel="0" collapsed="false">
      <c r="A67" s="2" t="s">
        <v>379</v>
      </c>
      <c r="B67" s="2" t="s">
        <v>228</v>
      </c>
      <c r="C67" s="2" t="s">
        <v>380</v>
      </c>
      <c r="D67" s="2" t="s">
        <v>91</v>
      </c>
      <c r="E67" s="2" t="n">
        <v>140</v>
      </c>
      <c r="F67" s="2" t="s">
        <v>381</v>
      </c>
      <c r="G67" s="2" t="n">
        <v>180</v>
      </c>
      <c r="H67" s="2" t="s">
        <v>382</v>
      </c>
      <c r="I67" s="2" t="n">
        <v>70</v>
      </c>
      <c r="J67" s="2" t="s">
        <v>28</v>
      </c>
      <c r="K67" s="3" t="b">
        <f aca="false">FALSE()</f>
        <v>0</v>
      </c>
      <c r="L67" s="2" t="s">
        <v>383</v>
      </c>
      <c r="M67" s="2" t="s">
        <v>384</v>
      </c>
      <c r="N67" s="2" t="s">
        <v>23</v>
      </c>
    </row>
    <row r="68" customFormat="false" ht="15" hidden="false" customHeight="false" outlineLevel="0" collapsed="false">
      <c r="A68" s="2" t="s">
        <v>385</v>
      </c>
      <c r="B68" s="2" t="s">
        <v>228</v>
      </c>
      <c r="C68" s="2" t="s">
        <v>242</v>
      </c>
      <c r="D68" s="2" t="s">
        <v>208</v>
      </c>
      <c r="E68" s="2" t="n">
        <v>0</v>
      </c>
      <c r="F68" s="2"/>
      <c r="G68" s="2" t="n">
        <v>0</v>
      </c>
      <c r="H68" s="2"/>
      <c r="I68" s="2"/>
      <c r="J68" s="2" t="s">
        <v>20</v>
      </c>
      <c r="K68" s="3" t="b">
        <f aca="false">TRUE()</f>
        <v>1</v>
      </c>
      <c r="L68" s="2" t="s">
        <v>296</v>
      </c>
      <c r="M68" s="2" t="s">
        <v>386</v>
      </c>
      <c r="N68" s="2" t="s">
        <v>23</v>
      </c>
    </row>
    <row r="69" customFormat="false" ht="15" hidden="false" customHeight="false" outlineLevel="0" collapsed="false">
      <c r="A69" s="2" t="s">
        <v>387</v>
      </c>
      <c r="B69" s="2" t="s">
        <v>388</v>
      </c>
      <c r="C69" s="2" t="s">
        <v>304</v>
      </c>
      <c r="D69" s="2" t="s">
        <v>122</v>
      </c>
      <c r="E69" s="2" t="n">
        <v>0</v>
      </c>
      <c r="F69" s="2" t="s">
        <v>389</v>
      </c>
      <c r="G69" s="2"/>
      <c r="H69" s="2"/>
      <c r="I69" s="2"/>
      <c r="J69" s="2" t="s">
        <v>20</v>
      </c>
      <c r="K69" s="3" t="b">
        <f aca="false">TRUE()</f>
        <v>1</v>
      </c>
      <c r="L69" s="2" t="s">
        <v>390</v>
      </c>
      <c r="M69" s="2" t="s">
        <v>391</v>
      </c>
      <c r="N69" s="2" t="s">
        <v>23</v>
      </c>
    </row>
    <row r="70" customFormat="false" ht="15" hidden="false" customHeight="false" outlineLevel="0" collapsed="false">
      <c r="A70" s="2" t="s">
        <v>392</v>
      </c>
      <c r="B70" s="2" t="s">
        <v>388</v>
      </c>
      <c r="C70" s="2" t="s">
        <v>304</v>
      </c>
      <c r="D70" s="2" t="s">
        <v>122</v>
      </c>
      <c r="E70" s="2" t="n">
        <v>105</v>
      </c>
      <c r="F70" s="2" t="s">
        <v>393</v>
      </c>
      <c r="G70" s="2"/>
      <c r="H70" s="2"/>
      <c r="I70" s="2"/>
      <c r="J70" s="2" t="s">
        <v>40</v>
      </c>
      <c r="K70" s="3" t="b">
        <f aca="false">FALSE()</f>
        <v>0</v>
      </c>
      <c r="L70" s="2" t="s">
        <v>394</v>
      </c>
      <c r="M70" s="2" t="s">
        <v>395</v>
      </c>
      <c r="N70" s="2" t="s">
        <v>23</v>
      </c>
    </row>
    <row r="71" customFormat="false" ht="15" hidden="false" customHeight="false" outlineLevel="0" collapsed="false">
      <c r="A71" s="2" t="s">
        <v>396</v>
      </c>
      <c r="B71" s="2" t="s">
        <v>388</v>
      </c>
      <c r="C71" s="2" t="s">
        <v>397</v>
      </c>
      <c r="D71" s="2" t="s">
        <v>122</v>
      </c>
      <c r="E71" s="2" t="n">
        <v>80</v>
      </c>
      <c r="F71" s="2" t="s">
        <v>327</v>
      </c>
      <c r="G71" s="2" t="n">
        <v>150</v>
      </c>
      <c r="H71" s="2" t="s">
        <v>398</v>
      </c>
      <c r="I71" s="2" t="n">
        <v>80</v>
      </c>
      <c r="J71" s="2" t="s">
        <v>40</v>
      </c>
      <c r="K71" s="3" t="b">
        <f aca="false">FALSE()</f>
        <v>0</v>
      </c>
      <c r="L71" s="2" t="s">
        <v>399</v>
      </c>
      <c r="M71" s="2" t="s">
        <v>400</v>
      </c>
      <c r="N71" s="2" t="s">
        <v>23</v>
      </c>
    </row>
    <row r="72" customFormat="false" ht="15" hidden="false" customHeight="false" outlineLevel="0" collapsed="false">
      <c r="A72" s="2" t="s">
        <v>401</v>
      </c>
      <c r="B72" s="2" t="s">
        <v>388</v>
      </c>
      <c r="C72" s="2" t="s">
        <v>402</v>
      </c>
      <c r="D72" s="2" t="s">
        <v>122</v>
      </c>
      <c r="E72" s="2" t="n">
        <v>0</v>
      </c>
      <c r="F72" s="2" t="s">
        <v>403</v>
      </c>
      <c r="G72" s="2"/>
      <c r="H72" s="2"/>
      <c r="I72" s="2"/>
      <c r="J72" s="2" t="s">
        <v>20</v>
      </c>
      <c r="K72" s="3" t="b">
        <f aca="false">TRUE()</f>
        <v>1</v>
      </c>
      <c r="L72" s="2" t="s">
        <v>404</v>
      </c>
      <c r="M72" s="2" t="s">
        <v>405</v>
      </c>
      <c r="N72" s="2" t="s">
        <v>23</v>
      </c>
    </row>
    <row r="73" customFormat="false" ht="15" hidden="false" customHeight="false" outlineLevel="0" collapsed="false">
      <c r="A73" s="2" t="s">
        <v>406</v>
      </c>
      <c r="B73" s="2" t="s">
        <v>388</v>
      </c>
      <c r="C73" s="2" t="s">
        <v>407</v>
      </c>
      <c r="D73" s="2" t="s">
        <v>115</v>
      </c>
      <c r="E73" s="2" t="n">
        <v>80</v>
      </c>
      <c r="F73" s="2" t="s">
        <v>408</v>
      </c>
      <c r="G73" s="2" t="n">
        <v>110</v>
      </c>
      <c r="H73" s="2" t="s">
        <v>409</v>
      </c>
      <c r="I73" s="2" t="n">
        <v>70</v>
      </c>
      <c r="J73" s="2" t="s">
        <v>100</v>
      </c>
      <c r="K73" s="3" t="b">
        <f aca="false">TRUE()</f>
        <v>1</v>
      </c>
      <c r="L73" s="2" t="s">
        <v>410</v>
      </c>
      <c r="M73" s="2" t="s">
        <v>411</v>
      </c>
      <c r="N73" s="2" t="s">
        <v>23</v>
      </c>
    </row>
    <row r="74" customFormat="false" ht="15" hidden="false" customHeight="false" outlineLevel="0" collapsed="false">
      <c r="A74" s="2" t="s">
        <v>412</v>
      </c>
      <c r="B74" s="2" t="s">
        <v>388</v>
      </c>
      <c r="C74" s="2" t="s">
        <v>413</v>
      </c>
      <c r="D74" s="2" t="s">
        <v>115</v>
      </c>
      <c r="E74" s="2" t="n">
        <v>90</v>
      </c>
      <c r="F74" s="2" t="s">
        <v>414</v>
      </c>
      <c r="G74" s="2"/>
      <c r="H74" s="2"/>
      <c r="I74" s="2" t="n">
        <v>90</v>
      </c>
      <c r="J74" s="2" t="s">
        <v>28</v>
      </c>
      <c r="K74" s="3" t="b">
        <f aca="false">FALSE()</f>
        <v>0</v>
      </c>
      <c r="L74" s="2" t="s">
        <v>415</v>
      </c>
      <c r="M74" s="2" t="s">
        <v>416</v>
      </c>
      <c r="N74" s="2" t="s">
        <v>23</v>
      </c>
    </row>
    <row r="75" customFormat="false" ht="15" hidden="false" customHeight="false" outlineLevel="0" collapsed="false">
      <c r="A75" s="2" t="s">
        <v>417</v>
      </c>
      <c r="B75" s="2" t="s">
        <v>388</v>
      </c>
      <c r="C75" s="2" t="s">
        <v>418</v>
      </c>
      <c r="D75" s="2" t="s">
        <v>230</v>
      </c>
      <c r="E75" s="2" t="n">
        <v>89</v>
      </c>
      <c r="F75" s="2" t="s">
        <v>419</v>
      </c>
      <c r="G75" s="2"/>
      <c r="H75" s="2"/>
      <c r="I75" s="2"/>
      <c r="J75" s="2" t="s">
        <v>20</v>
      </c>
      <c r="K75" s="3" t="b">
        <f aca="false">FALSE()</f>
        <v>0</v>
      </c>
      <c r="L75" s="2" t="s">
        <v>420</v>
      </c>
      <c r="M75" s="2" t="s">
        <v>421</v>
      </c>
      <c r="N75" s="2" t="s">
        <v>23</v>
      </c>
    </row>
    <row r="76" customFormat="false" ht="15" hidden="false" customHeight="false" outlineLevel="0" collapsed="false">
      <c r="A76" s="2" t="s">
        <v>422</v>
      </c>
      <c r="B76" s="2" t="s">
        <v>388</v>
      </c>
      <c r="C76" s="2" t="s">
        <v>423</v>
      </c>
      <c r="D76" s="2" t="s">
        <v>150</v>
      </c>
      <c r="E76" s="2" t="n">
        <v>0</v>
      </c>
      <c r="F76" s="2" t="s">
        <v>424</v>
      </c>
      <c r="G76" s="2"/>
      <c r="H76" s="2"/>
      <c r="I76" s="2"/>
      <c r="J76" s="2" t="s">
        <v>28</v>
      </c>
      <c r="K76" s="3" t="b">
        <f aca="false">TRUE()</f>
        <v>1</v>
      </c>
      <c r="L76" s="2" t="s">
        <v>425</v>
      </c>
      <c r="M76" s="2" t="s">
        <v>426</v>
      </c>
      <c r="N76" s="2" t="s">
        <v>23</v>
      </c>
    </row>
    <row r="77" customFormat="false" ht="15" hidden="false" customHeight="false" outlineLevel="0" collapsed="false">
      <c r="A77" s="2" t="s">
        <v>427</v>
      </c>
      <c r="B77" s="2" t="s">
        <v>388</v>
      </c>
      <c r="C77" s="2" t="s">
        <v>428</v>
      </c>
      <c r="D77" s="2" t="s">
        <v>150</v>
      </c>
      <c r="E77" s="2" t="n">
        <v>0</v>
      </c>
      <c r="F77" s="2" t="s">
        <v>429</v>
      </c>
      <c r="G77" s="2"/>
      <c r="H77" s="2"/>
      <c r="I77" s="2"/>
      <c r="J77" s="2" t="s">
        <v>20</v>
      </c>
      <c r="K77" s="3" t="b">
        <f aca="false">TRUE()</f>
        <v>1</v>
      </c>
      <c r="L77" s="2" t="s">
        <v>430</v>
      </c>
      <c r="M77" s="2" t="s">
        <v>431</v>
      </c>
      <c r="N77" s="2" t="s">
        <v>23</v>
      </c>
    </row>
    <row r="78" customFormat="false" ht="15" hidden="false" customHeight="false" outlineLevel="0" collapsed="false">
      <c r="A78" s="2" t="s">
        <v>432</v>
      </c>
      <c r="B78" s="2" t="s">
        <v>388</v>
      </c>
      <c r="C78" s="2" t="s">
        <v>149</v>
      </c>
      <c r="D78" s="2" t="s">
        <v>150</v>
      </c>
      <c r="E78" s="2" t="n">
        <v>0</v>
      </c>
      <c r="F78" s="2" t="s">
        <v>433</v>
      </c>
      <c r="G78" s="2"/>
      <c r="H78" s="2"/>
      <c r="I78" s="2"/>
      <c r="J78" s="2" t="s">
        <v>20</v>
      </c>
      <c r="K78" s="3" t="b">
        <f aca="false">TRUE()</f>
        <v>1</v>
      </c>
      <c r="L78" s="2" t="s">
        <v>434</v>
      </c>
      <c r="M78" s="2" t="s">
        <v>435</v>
      </c>
      <c r="N78" s="2" t="s">
        <v>23</v>
      </c>
    </row>
    <row r="79" customFormat="false" ht="15" hidden="false" customHeight="false" outlineLevel="0" collapsed="false">
      <c r="A79" s="2" t="s">
        <v>436</v>
      </c>
      <c r="B79" s="2" t="s">
        <v>388</v>
      </c>
      <c r="C79" s="2" t="s">
        <v>437</v>
      </c>
      <c r="D79" s="2" t="s">
        <v>163</v>
      </c>
      <c r="E79" s="2" t="n">
        <v>90</v>
      </c>
      <c r="F79" s="2" t="s">
        <v>438</v>
      </c>
      <c r="G79" s="2"/>
      <c r="H79" s="2"/>
      <c r="I79" s="2"/>
      <c r="J79" s="2" t="s">
        <v>20</v>
      </c>
      <c r="K79" s="3" t="b">
        <f aca="false">FALSE()</f>
        <v>0</v>
      </c>
      <c r="L79" s="2" t="s">
        <v>439</v>
      </c>
      <c r="M79" s="2" t="s">
        <v>440</v>
      </c>
      <c r="N79" s="2" t="s">
        <v>23</v>
      </c>
    </row>
    <row r="80" customFormat="false" ht="15" hidden="false" customHeight="false" outlineLevel="0" collapsed="false">
      <c r="A80" s="2" t="s">
        <v>441</v>
      </c>
      <c r="B80" s="2" t="s">
        <v>388</v>
      </c>
      <c r="C80" s="2" t="s">
        <v>162</v>
      </c>
      <c r="D80" s="2" t="s">
        <v>163</v>
      </c>
      <c r="E80" s="2" t="n">
        <v>0</v>
      </c>
      <c r="F80" s="2" t="s">
        <v>442</v>
      </c>
      <c r="G80" s="2"/>
      <c r="H80" s="2"/>
      <c r="I80" s="2"/>
      <c r="J80" s="2" t="s">
        <v>20</v>
      </c>
      <c r="K80" s="3" t="b">
        <f aca="false">TRUE()</f>
        <v>1</v>
      </c>
      <c r="L80" s="2" t="s">
        <v>443</v>
      </c>
      <c r="M80" s="2" t="s">
        <v>444</v>
      </c>
      <c r="N80" s="2" t="s">
        <v>23</v>
      </c>
    </row>
    <row r="81" customFormat="false" ht="15" hidden="false" customHeight="false" outlineLevel="0" collapsed="false">
      <c r="A81" s="2" t="s">
        <v>445</v>
      </c>
      <c r="B81" s="2" t="s">
        <v>388</v>
      </c>
      <c r="C81" s="2" t="s">
        <v>17</v>
      </c>
      <c r="D81" s="2" t="s">
        <v>17</v>
      </c>
      <c r="E81" s="2" t="n">
        <v>0</v>
      </c>
      <c r="F81" s="2" t="s">
        <v>446</v>
      </c>
      <c r="G81" s="2"/>
      <c r="H81" s="2" t="s">
        <v>447</v>
      </c>
      <c r="I81" s="2" t="n">
        <v>98</v>
      </c>
      <c r="J81" s="2" t="s">
        <v>40</v>
      </c>
      <c r="K81" s="3" t="b">
        <f aca="false">TRUE()</f>
        <v>1</v>
      </c>
      <c r="L81" s="2" t="s">
        <v>448</v>
      </c>
      <c r="M81" s="2" t="s">
        <v>449</v>
      </c>
      <c r="N81" s="2" t="s">
        <v>23</v>
      </c>
    </row>
    <row r="82" customFormat="false" ht="15" hidden="false" customHeight="false" outlineLevel="0" collapsed="false">
      <c r="A82" s="2" t="s">
        <v>450</v>
      </c>
      <c r="B82" s="2" t="s">
        <v>388</v>
      </c>
      <c r="C82" s="2" t="s">
        <v>451</v>
      </c>
      <c r="D82" s="2" t="s">
        <v>17</v>
      </c>
      <c r="E82" s="2" t="n">
        <v>80</v>
      </c>
      <c r="F82" s="2" t="s">
        <v>452</v>
      </c>
      <c r="G82" s="2"/>
      <c r="H82" s="2"/>
      <c r="I82" s="2"/>
      <c r="J82" s="2" t="s">
        <v>20</v>
      </c>
      <c r="K82" s="3" t="b">
        <f aca="false">FALSE()</f>
        <v>0</v>
      </c>
      <c r="L82" s="2" t="s">
        <v>453</v>
      </c>
      <c r="M82" s="2" t="s">
        <v>454</v>
      </c>
      <c r="N82" s="2" t="s">
        <v>23</v>
      </c>
    </row>
    <row r="83" customFormat="false" ht="15" hidden="false" customHeight="false" outlineLevel="0" collapsed="false">
      <c r="A83" s="2" t="s">
        <v>455</v>
      </c>
      <c r="B83" s="2" t="s">
        <v>388</v>
      </c>
      <c r="C83" s="2" t="s">
        <v>17</v>
      </c>
      <c r="D83" s="2" t="s">
        <v>17</v>
      </c>
      <c r="E83" s="2" t="n">
        <v>67</v>
      </c>
      <c r="F83" s="2" t="s">
        <v>456</v>
      </c>
      <c r="G83" s="2" t="n">
        <v>78</v>
      </c>
      <c r="H83" s="2" t="s">
        <v>457</v>
      </c>
      <c r="I83" s="2" t="n">
        <v>108</v>
      </c>
      <c r="J83" s="2" t="s">
        <v>20</v>
      </c>
      <c r="K83" s="3" t="b">
        <f aca="false">FALSE()</f>
        <v>0</v>
      </c>
      <c r="L83" s="2" t="s">
        <v>458</v>
      </c>
      <c r="M83" s="2" t="s">
        <v>459</v>
      </c>
      <c r="N83" s="2" t="s">
        <v>23</v>
      </c>
    </row>
    <row r="84" customFormat="false" ht="15" hidden="false" customHeight="false" outlineLevel="0" collapsed="false">
      <c r="A84" s="2" t="s">
        <v>460</v>
      </c>
      <c r="B84" s="2" t="s">
        <v>388</v>
      </c>
      <c r="C84" s="2" t="s">
        <v>17</v>
      </c>
      <c r="D84" s="2" t="s">
        <v>17</v>
      </c>
      <c r="E84" s="2" t="n">
        <v>0</v>
      </c>
      <c r="F84" s="2" t="s">
        <v>403</v>
      </c>
      <c r="G84" s="2"/>
      <c r="H84" s="2"/>
      <c r="I84" s="2"/>
      <c r="J84" s="2" t="s">
        <v>20</v>
      </c>
      <c r="K84" s="3" t="b">
        <f aca="false">TRUE()</f>
        <v>1</v>
      </c>
      <c r="L84" s="2" t="s">
        <v>461</v>
      </c>
      <c r="M84" s="2" t="s">
        <v>462</v>
      </c>
      <c r="N84" s="2" t="s">
        <v>23</v>
      </c>
    </row>
    <row r="85" customFormat="false" ht="15" hidden="false" customHeight="false" outlineLevel="0" collapsed="false">
      <c r="A85" s="2" t="s">
        <v>463</v>
      </c>
      <c r="B85" s="2" t="s">
        <v>388</v>
      </c>
      <c r="C85" s="2" t="s">
        <v>368</v>
      </c>
      <c r="D85" s="2" t="s">
        <v>74</v>
      </c>
      <c r="E85" s="2" t="n">
        <v>90</v>
      </c>
      <c r="F85" s="2" t="s">
        <v>464</v>
      </c>
      <c r="G85" s="2"/>
      <c r="H85" s="2"/>
      <c r="I85" s="2" t="n">
        <v>90</v>
      </c>
      <c r="J85" s="2" t="s">
        <v>40</v>
      </c>
      <c r="K85" s="3" t="b">
        <f aca="false">FALSE()</f>
        <v>0</v>
      </c>
      <c r="L85" s="2" t="s">
        <v>465</v>
      </c>
      <c r="M85" s="2" t="s">
        <v>466</v>
      </c>
      <c r="N85" s="2" t="s">
        <v>23</v>
      </c>
    </row>
    <row r="86" customFormat="false" ht="15" hidden="false" customHeight="false" outlineLevel="0" collapsed="false">
      <c r="A86" s="2" t="s">
        <v>467</v>
      </c>
      <c r="B86" s="2" t="s">
        <v>388</v>
      </c>
      <c r="C86" s="2" t="s">
        <v>468</v>
      </c>
      <c r="D86" s="2" t="s">
        <v>74</v>
      </c>
      <c r="E86" s="2" t="n">
        <v>120</v>
      </c>
      <c r="F86" s="2" t="s">
        <v>469</v>
      </c>
      <c r="G86" s="2"/>
      <c r="H86" s="2"/>
      <c r="I86" s="2" t="n">
        <v>120</v>
      </c>
      <c r="J86" s="2" t="s">
        <v>28</v>
      </c>
      <c r="K86" s="3" t="b">
        <f aca="false">FALSE()</f>
        <v>0</v>
      </c>
      <c r="L86" s="2" t="s">
        <v>470</v>
      </c>
      <c r="M86" s="2" t="s">
        <v>471</v>
      </c>
      <c r="N86" s="2" t="s">
        <v>23</v>
      </c>
    </row>
    <row r="87" customFormat="false" ht="15" hidden="false" customHeight="false" outlineLevel="0" collapsed="false">
      <c r="A87" s="2" t="s">
        <v>472</v>
      </c>
      <c r="B87" s="2" t="s">
        <v>388</v>
      </c>
      <c r="C87" s="2" t="s">
        <v>473</v>
      </c>
      <c r="D87" s="2" t="s">
        <v>74</v>
      </c>
      <c r="E87" s="2" t="n">
        <v>102</v>
      </c>
      <c r="F87" s="2" t="s">
        <v>474</v>
      </c>
      <c r="G87" s="2"/>
      <c r="H87" s="2" t="s">
        <v>475</v>
      </c>
      <c r="I87" s="2"/>
      <c r="J87" s="2" t="s">
        <v>28</v>
      </c>
      <c r="K87" s="3" t="b">
        <f aca="false">FALSE()</f>
        <v>0</v>
      </c>
      <c r="L87" s="2" t="s">
        <v>476</v>
      </c>
      <c r="M87" s="2" t="s">
        <v>477</v>
      </c>
      <c r="N87" s="2" t="s">
        <v>23</v>
      </c>
    </row>
    <row r="88" customFormat="false" ht="15" hidden="false" customHeight="false" outlineLevel="0" collapsed="false">
      <c r="A88" s="2" t="s">
        <v>478</v>
      </c>
      <c r="B88" s="2" t="s">
        <v>388</v>
      </c>
      <c r="C88" s="2" t="s">
        <v>236</v>
      </c>
      <c r="D88" s="2" t="s">
        <v>91</v>
      </c>
      <c r="E88" s="2" t="n">
        <v>60</v>
      </c>
      <c r="F88" s="2" t="s">
        <v>479</v>
      </c>
      <c r="G88" s="2"/>
      <c r="H88" s="2"/>
      <c r="I88" s="2"/>
      <c r="J88" s="2" t="s">
        <v>40</v>
      </c>
      <c r="K88" s="3" t="b">
        <f aca="false">FALSE()</f>
        <v>0</v>
      </c>
      <c r="L88" s="2" t="s">
        <v>480</v>
      </c>
      <c r="M88" s="2" t="s">
        <v>481</v>
      </c>
      <c r="N88" s="2" t="s">
        <v>23</v>
      </c>
    </row>
    <row r="89" customFormat="false" ht="15" hidden="false" customHeight="false" outlineLevel="0" collapsed="false">
      <c r="A89" s="2" t="s">
        <v>482</v>
      </c>
      <c r="B89" s="2" t="s">
        <v>388</v>
      </c>
      <c r="C89" s="2" t="s">
        <v>483</v>
      </c>
      <c r="D89" s="2" t="s">
        <v>91</v>
      </c>
      <c r="E89" s="2" t="n">
        <v>84</v>
      </c>
      <c r="F89" s="2" t="s">
        <v>484</v>
      </c>
      <c r="G89" s="2" t="n">
        <v>120</v>
      </c>
      <c r="H89" s="2" t="s">
        <v>485</v>
      </c>
      <c r="I89" s="2" t="n">
        <v>66</v>
      </c>
      <c r="J89" s="2" t="s">
        <v>28</v>
      </c>
      <c r="K89" s="3" t="b">
        <f aca="false">FALSE()</f>
        <v>0</v>
      </c>
      <c r="L89" s="2" t="s">
        <v>486</v>
      </c>
      <c r="M89" s="2" t="s">
        <v>487</v>
      </c>
      <c r="N89" s="2" t="s">
        <v>23</v>
      </c>
    </row>
    <row r="90" customFormat="false" ht="15" hidden="false" customHeight="false" outlineLevel="0" collapsed="false">
      <c r="A90" s="2" t="s">
        <v>488</v>
      </c>
      <c r="B90" s="2" t="s">
        <v>388</v>
      </c>
      <c r="C90" s="2" t="s">
        <v>236</v>
      </c>
      <c r="D90" s="2" t="s">
        <v>91</v>
      </c>
      <c r="E90" s="2" t="n">
        <v>0</v>
      </c>
      <c r="F90" s="2" t="s">
        <v>442</v>
      </c>
      <c r="G90" s="2"/>
      <c r="H90" s="2"/>
      <c r="I90" s="2"/>
      <c r="J90" s="2" t="s">
        <v>20</v>
      </c>
      <c r="K90" s="3" t="b">
        <f aca="false">TRUE()</f>
        <v>1</v>
      </c>
      <c r="L90" s="2" t="s">
        <v>489</v>
      </c>
      <c r="M90" s="2" t="s">
        <v>490</v>
      </c>
      <c r="N90" s="2" t="s">
        <v>23</v>
      </c>
    </row>
    <row r="91" customFormat="false" ht="15" hidden="false" customHeight="false" outlineLevel="0" collapsed="false">
      <c r="A91" s="2" t="s">
        <v>491</v>
      </c>
      <c r="B91" s="2" t="s">
        <v>388</v>
      </c>
      <c r="C91" s="2" t="s">
        <v>321</v>
      </c>
      <c r="D91" s="2" t="s">
        <v>170</v>
      </c>
      <c r="E91" s="2" t="n">
        <v>84</v>
      </c>
      <c r="F91" s="2" t="s">
        <v>244</v>
      </c>
      <c r="G91" s="2" t="n">
        <v>96</v>
      </c>
      <c r="H91" s="2" t="s">
        <v>492</v>
      </c>
      <c r="I91" s="2" t="n">
        <v>60</v>
      </c>
      <c r="J91" s="2" t="s">
        <v>28</v>
      </c>
      <c r="K91" s="3" t="b">
        <f aca="false">FALSE()</f>
        <v>0</v>
      </c>
      <c r="L91" s="2" t="s">
        <v>493</v>
      </c>
      <c r="M91" s="2" t="s">
        <v>494</v>
      </c>
      <c r="N91" s="2" t="s">
        <v>23</v>
      </c>
    </row>
    <row r="92" customFormat="false" ht="15" hidden="false" customHeight="false" outlineLevel="0" collapsed="false">
      <c r="A92" s="2" t="s">
        <v>495</v>
      </c>
      <c r="B92" s="2" t="s">
        <v>388</v>
      </c>
      <c r="C92" s="2" t="s">
        <v>496</v>
      </c>
      <c r="D92" s="2" t="s">
        <v>170</v>
      </c>
      <c r="E92" s="2" t="n">
        <v>0</v>
      </c>
      <c r="F92" s="2" t="s">
        <v>497</v>
      </c>
      <c r="G92" s="2"/>
      <c r="H92" s="2"/>
      <c r="I92" s="2"/>
      <c r="J92" s="2" t="s">
        <v>28</v>
      </c>
      <c r="K92" s="3" t="b">
        <f aca="false">TRUE()</f>
        <v>1</v>
      </c>
      <c r="L92" s="2" t="s">
        <v>498</v>
      </c>
      <c r="M92" s="2" t="s">
        <v>499</v>
      </c>
      <c r="N92" s="2" t="s">
        <v>23</v>
      </c>
    </row>
    <row r="93" customFormat="false" ht="15" hidden="false" customHeight="false" outlineLevel="0" collapsed="false">
      <c r="A93" s="2" t="s">
        <v>500</v>
      </c>
      <c r="B93" s="2" t="s">
        <v>388</v>
      </c>
      <c r="C93" s="2" t="s">
        <v>197</v>
      </c>
      <c r="D93" s="2" t="s">
        <v>182</v>
      </c>
      <c r="E93" s="2" t="n">
        <v>80</v>
      </c>
      <c r="F93" s="2" t="s">
        <v>501</v>
      </c>
      <c r="G93" s="2"/>
      <c r="H93" s="2"/>
      <c r="I93" s="2"/>
      <c r="J93" s="2" t="s">
        <v>20</v>
      </c>
      <c r="K93" s="3" t="b">
        <f aca="false">FALSE()</f>
        <v>0</v>
      </c>
      <c r="L93" s="2" t="s">
        <v>502</v>
      </c>
      <c r="M93" s="2" t="s">
        <v>503</v>
      </c>
      <c r="N93" s="2" t="s">
        <v>23</v>
      </c>
    </row>
    <row r="94" customFormat="false" ht="15" hidden="false" customHeight="false" outlineLevel="0" collapsed="false">
      <c r="A94" s="2" t="s">
        <v>504</v>
      </c>
      <c r="B94" s="2" t="s">
        <v>388</v>
      </c>
      <c r="C94" s="2" t="s">
        <v>197</v>
      </c>
      <c r="D94" s="2" t="s">
        <v>182</v>
      </c>
      <c r="E94" s="2" t="n">
        <v>69</v>
      </c>
      <c r="F94" s="2" t="s">
        <v>505</v>
      </c>
      <c r="G94" s="2"/>
      <c r="H94" s="2"/>
      <c r="I94" s="2"/>
      <c r="J94" s="2" t="s">
        <v>20</v>
      </c>
      <c r="K94" s="3" t="b">
        <f aca="false">FALSE()</f>
        <v>0</v>
      </c>
      <c r="L94" s="2" t="s">
        <v>506</v>
      </c>
      <c r="M94" s="2" t="s">
        <v>507</v>
      </c>
      <c r="N94" s="2" t="s">
        <v>23</v>
      </c>
    </row>
    <row r="95" customFormat="false" ht="15" hidden="false" customHeight="false" outlineLevel="0" collapsed="false">
      <c r="A95" s="2" t="s">
        <v>508</v>
      </c>
      <c r="B95" s="2" t="s">
        <v>388</v>
      </c>
      <c r="C95" s="2" t="s">
        <v>509</v>
      </c>
      <c r="D95" s="2" t="s">
        <v>182</v>
      </c>
      <c r="E95" s="2" t="n">
        <v>96</v>
      </c>
      <c r="F95" s="2" t="s">
        <v>510</v>
      </c>
      <c r="G95" s="2"/>
      <c r="H95" s="2"/>
      <c r="I95" s="2"/>
      <c r="J95" s="2" t="s">
        <v>28</v>
      </c>
      <c r="K95" s="3" t="b">
        <f aca="false">FALSE()</f>
        <v>0</v>
      </c>
      <c r="L95" s="2" t="s">
        <v>511</v>
      </c>
      <c r="M95" s="2" t="s">
        <v>512</v>
      </c>
      <c r="N95" s="2" t="s">
        <v>23</v>
      </c>
    </row>
    <row r="96" customFormat="false" ht="15" hidden="false" customHeight="false" outlineLevel="0" collapsed="false">
      <c r="A96" s="2" t="s">
        <v>513</v>
      </c>
      <c r="B96" s="2" t="s">
        <v>388</v>
      </c>
      <c r="C96" s="2" t="s">
        <v>181</v>
      </c>
      <c r="D96" s="2" t="s">
        <v>182</v>
      </c>
      <c r="E96" s="2" t="n">
        <v>110</v>
      </c>
      <c r="F96" s="2" t="s">
        <v>514</v>
      </c>
      <c r="G96" s="2" t="n">
        <v>170</v>
      </c>
      <c r="H96" s="2" t="s">
        <v>515</v>
      </c>
      <c r="I96" s="2" t="n">
        <v>110</v>
      </c>
      <c r="J96" s="2" t="s">
        <v>28</v>
      </c>
      <c r="K96" s="3" t="b">
        <f aca="false">FALSE()</f>
        <v>0</v>
      </c>
      <c r="L96" s="2" t="s">
        <v>516</v>
      </c>
      <c r="M96" s="2" t="s">
        <v>517</v>
      </c>
      <c r="N96" s="2" t="s">
        <v>23</v>
      </c>
    </row>
    <row r="97" customFormat="false" ht="15" hidden="false" customHeight="false" outlineLevel="0" collapsed="false">
      <c r="A97" s="2" t="s">
        <v>518</v>
      </c>
      <c r="B97" s="2" t="s">
        <v>388</v>
      </c>
      <c r="C97" s="2" t="s">
        <v>519</v>
      </c>
      <c r="D97" s="2" t="s">
        <v>208</v>
      </c>
      <c r="E97" s="2" t="n">
        <v>0</v>
      </c>
      <c r="F97" s="2" t="s">
        <v>442</v>
      </c>
      <c r="G97" s="2"/>
      <c r="H97" s="2"/>
      <c r="I97" s="2"/>
      <c r="J97" s="2" t="s">
        <v>20</v>
      </c>
      <c r="K97" s="3" t="b">
        <f aca="false">TRUE()</f>
        <v>1</v>
      </c>
      <c r="L97" s="2" t="s">
        <v>520</v>
      </c>
      <c r="M97" s="2" t="s">
        <v>521</v>
      </c>
      <c r="N97" s="2" t="s">
        <v>23</v>
      </c>
    </row>
    <row r="98" customFormat="false" ht="15" hidden="false" customHeight="false" outlineLevel="0" collapsed="false">
      <c r="A98" s="2" t="s">
        <v>522</v>
      </c>
      <c r="B98" s="2" t="s">
        <v>388</v>
      </c>
      <c r="C98" s="2" t="s">
        <v>217</v>
      </c>
      <c r="D98" s="2" t="s">
        <v>218</v>
      </c>
      <c r="E98" s="2" t="n">
        <v>90</v>
      </c>
      <c r="F98" s="2" t="s">
        <v>244</v>
      </c>
      <c r="G98" s="2"/>
      <c r="H98" s="2"/>
      <c r="I98" s="2" t="n">
        <v>50</v>
      </c>
      <c r="J98" s="2" t="s">
        <v>20</v>
      </c>
      <c r="K98" s="3" t="b">
        <f aca="false">FALSE()</f>
        <v>0</v>
      </c>
      <c r="L98" s="2" t="s">
        <v>523</v>
      </c>
      <c r="M98" s="2" t="s">
        <v>524</v>
      </c>
      <c r="N98" s="2" t="s">
        <v>23</v>
      </c>
    </row>
    <row r="99" customFormat="false" ht="15" hidden="false" customHeight="false" outlineLevel="0" collapsed="false">
      <c r="A99" s="2" t="s">
        <v>525</v>
      </c>
      <c r="B99" s="2" t="s">
        <v>388</v>
      </c>
      <c r="C99" s="2" t="s">
        <v>217</v>
      </c>
      <c r="D99" s="2" t="s">
        <v>218</v>
      </c>
      <c r="E99" s="2" t="n">
        <v>120</v>
      </c>
      <c r="F99" s="2" t="s">
        <v>526</v>
      </c>
      <c r="G99" s="2"/>
      <c r="H99" s="2"/>
      <c r="I99" s="2"/>
      <c r="J99" s="2" t="s">
        <v>28</v>
      </c>
      <c r="K99" s="3" t="b">
        <f aca="false">FALSE()</f>
        <v>0</v>
      </c>
      <c r="L99" s="2" t="s">
        <v>527</v>
      </c>
      <c r="M99" s="2" t="s">
        <v>528</v>
      </c>
      <c r="N99" s="2" t="s">
        <v>23</v>
      </c>
    </row>
    <row r="100" customFormat="false" ht="15" hidden="false" customHeight="false" outlineLevel="0" collapsed="false">
      <c r="A100" s="2" t="s">
        <v>529</v>
      </c>
      <c r="B100" s="2" t="s">
        <v>530</v>
      </c>
      <c r="C100" s="2" t="s">
        <v>304</v>
      </c>
      <c r="D100" s="2" t="s">
        <v>122</v>
      </c>
      <c r="E100" s="2" t="n">
        <v>0</v>
      </c>
      <c r="F100" s="2" t="s">
        <v>531</v>
      </c>
      <c r="G100" s="2"/>
      <c r="H100" s="2" t="s">
        <v>532</v>
      </c>
      <c r="I100" s="2"/>
      <c r="J100" s="2" t="s">
        <v>20</v>
      </c>
      <c r="K100" s="3" t="b">
        <f aca="false">TRUE()</f>
        <v>1</v>
      </c>
      <c r="L100" s="2" t="s">
        <v>533</v>
      </c>
      <c r="M100" s="2" t="s">
        <v>534</v>
      </c>
      <c r="N100" s="2" t="s">
        <v>23</v>
      </c>
    </row>
    <row r="101" customFormat="false" ht="15" hidden="false" customHeight="false" outlineLevel="0" collapsed="false">
      <c r="A101" s="2" t="s">
        <v>535</v>
      </c>
      <c r="B101" s="2" t="s">
        <v>530</v>
      </c>
      <c r="C101" s="2" t="s">
        <v>536</v>
      </c>
      <c r="D101" s="2" t="s">
        <v>122</v>
      </c>
      <c r="E101" s="2" t="n">
        <v>0</v>
      </c>
      <c r="F101" s="2" t="s">
        <v>537</v>
      </c>
      <c r="G101" s="2" t="n">
        <v>0</v>
      </c>
      <c r="H101" s="2" t="s">
        <v>538</v>
      </c>
      <c r="I101" s="2"/>
      <c r="J101" s="2" t="s">
        <v>40</v>
      </c>
      <c r="K101" s="3" t="b">
        <f aca="false">TRUE()</f>
        <v>1</v>
      </c>
      <c r="L101" s="2" t="s">
        <v>539</v>
      </c>
      <c r="M101" s="2" t="s">
        <v>540</v>
      </c>
      <c r="N101" s="2" t="s">
        <v>23</v>
      </c>
    </row>
    <row r="102" customFormat="false" ht="15" hidden="false" customHeight="false" outlineLevel="0" collapsed="false">
      <c r="A102" s="2" t="s">
        <v>541</v>
      </c>
      <c r="B102" s="2" t="s">
        <v>530</v>
      </c>
      <c r="C102" s="2" t="s">
        <v>272</v>
      </c>
      <c r="D102" s="2" t="s">
        <v>150</v>
      </c>
      <c r="E102" s="2" t="n">
        <v>0</v>
      </c>
      <c r="F102" s="2" t="s">
        <v>542</v>
      </c>
      <c r="G102" s="2" t="n">
        <v>0</v>
      </c>
      <c r="H102" s="2" t="s">
        <v>543</v>
      </c>
      <c r="I102" s="2"/>
      <c r="J102" s="2" t="s">
        <v>20</v>
      </c>
      <c r="K102" s="3" t="b">
        <f aca="false">TRUE()</f>
        <v>1</v>
      </c>
      <c r="L102" s="2" t="s">
        <v>544</v>
      </c>
      <c r="M102" s="2" t="s">
        <v>545</v>
      </c>
      <c r="N102" s="2" t="s">
        <v>23</v>
      </c>
    </row>
    <row r="103" customFormat="false" ht="15" hidden="false" customHeight="false" outlineLevel="0" collapsed="false">
      <c r="A103" s="2" t="s">
        <v>546</v>
      </c>
      <c r="B103" s="2" t="s">
        <v>530</v>
      </c>
      <c r="C103" s="2" t="s">
        <v>547</v>
      </c>
      <c r="D103" s="2" t="s">
        <v>122</v>
      </c>
      <c r="E103" s="2"/>
      <c r="F103" s="2" t="s">
        <v>219</v>
      </c>
      <c r="G103" s="2"/>
      <c r="H103" s="2" t="s">
        <v>548</v>
      </c>
      <c r="I103" s="2"/>
      <c r="J103" s="2" t="s">
        <v>20</v>
      </c>
      <c r="K103" s="3" t="b">
        <f aca="false">FALSE()</f>
        <v>0</v>
      </c>
      <c r="L103" s="2" t="s">
        <v>549</v>
      </c>
      <c r="M103" s="2" t="s">
        <v>550</v>
      </c>
      <c r="N103" s="2" t="s">
        <v>23</v>
      </c>
    </row>
    <row r="104" customFormat="false" ht="15" hidden="false" customHeight="false" outlineLevel="0" collapsed="false">
      <c r="A104" s="2" t="s">
        <v>551</v>
      </c>
      <c r="B104" s="2" t="s">
        <v>530</v>
      </c>
      <c r="C104" s="2" t="s">
        <v>236</v>
      </c>
      <c r="D104" s="2" t="s">
        <v>91</v>
      </c>
      <c r="E104" s="2" t="n">
        <v>0</v>
      </c>
      <c r="F104" s="2" t="s">
        <v>292</v>
      </c>
      <c r="G104" s="2"/>
      <c r="H104" s="2" t="s">
        <v>552</v>
      </c>
      <c r="I104" s="2"/>
      <c r="J104" s="2" t="s">
        <v>20</v>
      </c>
      <c r="K104" s="3" t="b">
        <f aca="false">TRUE()</f>
        <v>1</v>
      </c>
      <c r="L104" s="2" t="s">
        <v>553</v>
      </c>
      <c r="M104" s="2" t="s">
        <v>554</v>
      </c>
      <c r="N104" s="2" t="s">
        <v>23</v>
      </c>
    </row>
    <row r="105" customFormat="false" ht="15" hidden="false" customHeight="false" outlineLevel="0" collapsed="false">
      <c r="A105" s="2" t="s">
        <v>555</v>
      </c>
      <c r="B105" s="2" t="s">
        <v>530</v>
      </c>
      <c r="C105" s="2" t="s">
        <v>556</v>
      </c>
      <c r="D105" s="2" t="s">
        <v>17</v>
      </c>
      <c r="E105" s="2" t="n">
        <v>0</v>
      </c>
      <c r="F105" s="2" t="s">
        <v>557</v>
      </c>
      <c r="G105" s="2" t="n">
        <v>0</v>
      </c>
      <c r="H105" s="2" t="s">
        <v>558</v>
      </c>
      <c r="I105" s="2"/>
      <c r="J105" s="2" t="s">
        <v>100</v>
      </c>
      <c r="K105" s="3" t="b">
        <f aca="false">TRUE()</f>
        <v>1</v>
      </c>
      <c r="L105" s="2" t="s">
        <v>559</v>
      </c>
      <c r="M105" s="2" t="s">
        <v>560</v>
      </c>
      <c r="N105" s="2" t="s">
        <v>23</v>
      </c>
    </row>
    <row r="106" customFormat="false" ht="15" hidden="false" customHeight="false" outlineLevel="0" collapsed="false">
      <c r="A106" s="2" t="s">
        <v>561</v>
      </c>
      <c r="B106" s="2" t="s">
        <v>530</v>
      </c>
      <c r="C106" s="2" t="s">
        <v>242</v>
      </c>
      <c r="D106" s="2" t="s">
        <v>208</v>
      </c>
      <c r="E106" s="2" t="n">
        <v>0</v>
      </c>
      <c r="F106" s="2" t="s">
        <v>562</v>
      </c>
      <c r="G106" s="2" t="n">
        <v>0</v>
      </c>
      <c r="H106" s="2" t="s">
        <v>563</v>
      </c>
      <c r="I106" s="2"/>
      <c r="J106" s="2" t="s">
        <v>40</v>
      </c>
      <c r="K106" s="3" t="b">
        <f aca="false">TRUE()</f>
        <v>1</v>
      </c>
      <c r="L106" s="2" t="s">
        <v>564</v>
      </c>
      <c r="M106" s="2" t="s">
        <v>565</v>
      </c>
      <c r="N106" s="2" t="s">
        <v>23</v>
      </c>
    </row>
    <row r="107" customFormat="false" ht="15" hidden="false" customHeight="false" outlineLevel="0" collapsed="false">
      <c r="A107" s="2" t="s">
        <v>566</v>
      </c>
      <c r="B107" s="2" t="s">
        <v>530</v>
      </c>
      <c r="C107" s="2" t="s">
        <v>290</v>
      </c>
      <c r="D107" s="2" t="s">
        <v>163</v>
      </c>
      <c r="E107" s="2" t="n">
        <v>0</v>
      </c>
      <c r="F107" s="2" t="s">
        <v>292</v>
      </c>
      <c r="G107" s="2"/>
      <c r="H107" s="2" t="s">
        <v>20</v>
      </c>
      <c r="I107" s="2"/>
      <c r="J107" s="2" t="s">
        <v>20</v>
      </c>
      <c r="K107" s="3" t="b">
        <f aca="false">TRUE()</f>
        <v>1</v>
      </c>
      <c r="L107" s="2" t="s">
        <v>567</v>
      </c>
      <c r="M107" s="2" t="s">
        <v>568</v>
      </c>
      <c r="N107" s="2" t="s">
        <v>23</v>
      </c>
    </row>
    <row r="108" customFormat="false" ht="15" hidden="false" customHeight="false" outlineLevel="0" collapsed="false">
      <c r="A108" s="2" t="s">
        <v>569</v>
      </c>
      <c r="B108" s="2" t="s">
        <v>530</v>
      </c>
      <c r="C108" s="2" t="s">
        <v>197</v>
      </c>
      <c r="D108" s="2" t="s">
        <v>182</v>
      </c>
      <c r="E108" s="2" t="n">
        <v>0</v>
      </c>
      <c r="F108" s="2" t="s">
        <v>292</v>
      </c>
      <c r="G108" s="2"/>
      <c r="H108" s="2" t="s">
        <v>570</v>
      </c>
      <c r="I108" s="2"/>
      <c r="J108" s="2" t="s">
        <v>20</v>
      </c>
      <c r="K108" s="3" t="b">
        <f aca="false">TRUE()</f>
        <v>1</v>
      </c>
      <c r="L108" s="2" t="s">
        <v>571</v>
      </c>
      <c r="M108" s="2" t="s">
        <v>572</v>
      </c>
      <c r="N108" s="2" t="s">
        <v>23</v>
      </c>
    </row>
    <row r="109" customFormat="false" ht="15" hidden="false" customHeight="false" outlineLevel="0" collapsed="false">
      <c r="A109" s="2" t="s">
        <v>573</v>
      </c>
      <c r="B109" s="2" t="s">
        <v>530</v>
      </c>
      <c r="C109" s="2" t="s">
        <v>574</v>
      </c>
      <c r="D109" s="2" t="s">
        <v>91</v>
      </c>
      <c r="E109" s="2" t="n">
        <v>0</v>
      </c>
      <c r="F109" s="2" t="s">
        <v>292</v>
      </c>
      <c r="G109" s="2"/>
      <c r="H109" s="2" t="s">
        <v>575</v>
      </c>
      <c r="I109" s="2"/>
      <c r="J109" s="2" t="s">
        <v>20</v>
      </c>
      <c r="K109" s="3" t="b">
        <f aca="false">TRUE()</f>
        <v>1</v>
      </c>
      <c r="L109" s="2" t="s">
        <v>576</v>
      </c>
      <c r="M109" s="2" t="s">
        <v>577</v>
      </c>
      <c r="N109" s="2" t="s">
        <v>23</v>
      </c>
    </row>
    <row r="110" customFormat="false" ht="15" hidden="false" customHeight="false" outlineLevel="0" collapsed="false">
      <c r="A110" s="2" t="s">
        <v>578</v>
      </c>
      <c r="B110" s="2" t="s">
        <v>530</v>
      </c>
      <c r="C110" s="2" t="s">
        <v>407</v>
      </c>
      <c r="D110" s="2" t="s">
        <v>115</v>
      </c>
      <c r="E110" s="2" t="n">
        <v>0</v>
      </c>
      <c r="F110" s="2" t="s">
        <v>579</v>
      </c>
      <c r="G110" s="2"/>
      <c r="H110" s="2" t="s">
        <v>580</v>
      </c>
      <c r="I110" s="2"/>
      <c r="J110" s="2" t="s">
        <v>100</v>
      </c>
      <c r="K110" s="3" t="b">
        <f aca="false">TRUE()</f>
        <v>1</v>
      </c>
      <c r="L110" s="2" t="s">
        <v>581</v>
      </c>
      <c r="M110" s="2" t="s">
        <v>582</v>
      </c>
      <c r="N110" s="2" t="s">
        <v>23</v>
      </c>
    </row>
    <row r="111" customFormat="false" ht="15" hidden="false" customHeight="false" outlineLevel="0" collapsed="false">
      <c r="A111" s="2" t="s">
        <v>583</v>
      </c>
      <c r="B111" s="2" t="s">
        <v>530</v>
      </c>
      <c r="C111" s="2" t="s">
        <v>156</v>
      </c>
      <c r="D111" s="2" t="s">
        <v>150</v>
      </c>
      <c r="E111" s="2" t="n">
        <v>0</v>
      </c>
      <c r="F111" s="2" t="s">
        <v>584</v>
      </c>
      <c r="G111" s="2"/>
      <c r="H111" s="2" t="s">
        <v>585</v>
      </c>
      <c r="I111" s="2"/>
      <c r="J111" s="2" t="s">
        <v>20</v>
      </c>
      <c r="K111" s="3" t="b">
        <f aca="false">TRUE()</f>
        <v>1</v>
      </c>
      <c r="L111" s="2" t="s">
        <v>586</v>
      </c>
      <c r="M111" s="2" t="s">
        <v>587</v>
      </c>
      <c r="N111" s="2" t="s">
        <v>23</v>
      </c>
    </row>
    <row r="112" customFormat="false" ht="15" hidden="false" customHeight="false" outlineLevel="0" collapsed="false">
      <c r="A112" s="2" t="s">
        <v>588</v>
      </c>
      <c r="B112" s="2" t="s">
        <v>589</v>
      </c>
      <c r="C112" s="2" t="s">
        <v>272</v>
      </c>
      <c r="D112" s="2" t="s">
        <v>150</v>
      </c>
      <c r="E112" s="2" t="n">
        <v>0</v>
      </c>
      <c r="F112" s="2" t="s">
        <v>292</v>
      </c>
      <c r="G112" s="2" t="n">
        <v>124</v>
      </c>
      <c r="H112" s="2" t="s">
        <v>590</v>
      </c>
      <c r="I112" s="2"/>
      <c r="J112" s="2" t="s">
        <v>100</v>
      </c>
      <c r="K112" s="3" t="b">
        <f aca="false">TRUE()</f>
        <v>1</v>
      </c>
      <c r="L112" s="2" t="s">
        <v>591</v>
      </c>
      <c r="M112" s="2" t="s">
        <v>592</v>
      </c>
      <c r="N112" s="2" t="s">
        <v>23</v>
      </c>
    </row>
    <row r="113" customFormat="false" ht="15" hidden="false" customHeight="false" outlineLevel="0" collapsed="false">
      <c r="A113" s="2" t="s">
        <v>593</v>
      </c>
      <c r="B113" s="2" t="s">
        <v>589</v>
      </c>
      <c r="C113" s="2" t="s">
        <v>304</v>
      </c>
      <c r="D113" s="2" t="s">
        <v>122</v>
      </c>
      <c r="E113" s="2" t="n">
        <v>0</v>
      </c>
      <c r="F113" s="2" t="s">
        <v>292</v>
      </c>
      <c r="G113" s="2"/>
      <c r="H113" s="2" t="s">
        <v>594</v>
      </c>
      <c r="I113" s="2"/>
      <c r="J113" s="2" t="s">
        <v>20</v>
      </c>
      <c r="K113" s="3" t="b">
        <f aca="false">TRUE()</f>
        <v>1</v>
      </c>
      <c r="L113" s="2" t="s">
        <v>595</v>
      </c>
      <c r="M113" s="2" t="s">
        <v>596</v>
      </c>
      <c r="N113" s="2" t="s">
        <v>23</v>
      </c>
    </row>
    <row r="114" customFormat="false" ht="15" hidden="false" customHeight="false" outlineLevel="0" collapsed="false">
      <c r="A114" s="2" t="s">
        <v>597</v>
      </c>
      <c r="B114" s="2" t="s">
        <v>589</v>
      </c>
      <c r="C114" s="2" t="s">
        <v>181</v>
      </c>
      <c r="D114" s="2" t="s">
        <v>182</v>
      </c>
      <c r="E114" s="2" t="n">
        <v>0</v>
      </c>
      <c r="F114" s="2" t="s">
        <v>292</v>
      </c>
      <c r="G114" s="2"/>
      <c r="H114" s="2" t="s">
        <v>598</v>
      </c>
      <c r="I114" s="2"/>
      <c r="J114" s="2" t="s">
        <v>20</v>
      </c>
      <c r="K114" s="3" t="b">
        <f aca="false">TRUE()</f>
        <v>1</v>
      </c>
      <c r="L114" s="2" t="s">
        <v>599</v>
      </c>
      <c r="M114" s="2" t="s">
        <v>600</v>
      </c>
      <c r="N114" s="2" t="s">
        <v>23</v>
      </c>
    </row>
    <row r="115" customFormat="false" ht="15" hidden="false" customHeight="false" outlineLevel="0" collapsed="false">
      <c r="A115" s="2" t="s">
        <v>601</v>
      </c>
      <c r="B115" s="2" t="s">
        <v>589</v>
      </c>
      <c r="C115" s="2" t="s">
        <v>602</v>
      </c>
      <c r="D115" s="2" t="s">
        <v>17</v>
      </c>
      <c r="E115" s="2" t="n">
        <v>0</v>
      </c>
      <c r="F115" s="2" t="s">
        <v>292</v>
      </c>
      <c r="G115" s="2" t="n">
        <v>90</v>
      </c>
      <c r="H115" s="2" t="s">
        <v>603</v>
      </c>
      <c r="I115" s="2"/>
      <c r="J115" s="2" t="s">
        <v>20</v>
      </c>
      <c r="K115" s="3" t="b">
        <f aca="false">TRUE()</f>
        <v>1</v>
      </c>
      <c r="L115" s="2" t="s">
        <v>604</v>
      </c>
      <c r="M115" s="2" t="s">
        <v>605</v>
      </c>
      <c r="N115" s="2" t="s">
        <v>23</v>
      </c>
    </row>
    <row r="116" customFormat="false" ht="15" hidden="false" customHeight="false" outlineLevel="0" collapsed="false">
      <c r="A116" s="2" t="s">
        <v>606</v>
      </c>
      <c r="B116" s="2" t="s">
        <v>589</v>
      </c>
      <c r="C116" s="2" t="s">
        <v>17</v>
      </c>
      <c r="D116" s="2" t="s">
        <v>17</v>
      </c>
      <c r="E116" s="2"/>
      <c r="F116" s="2" t="s">
        <v>219</v>
      </c>
      <c r="G116" s="2"/>
      <c r="H116" s="2" t="s">
        <v>607</v>
      </c>
      <c r="I116" s="2" t="n">
        <v>155</v>
      </c>
      <c r="J116" s="2" t="s">
        <v>20</v>
      </c>
      <c r="K116" s="3" t="b">
        <f aca="false">FALSE()</f>
        <v>0</v>
      </c>
      <c r="L116" s="2" t="s">
        <v>608</v>
      </c>
      <c r="M116" s="2" t="s">
        <v>609</v>
      </c>
      <c r="N116" s="2" t="s">
        <v>23</v>
      </c>
    </row>
    <row r="117" customFormat="false" ht="15" hidden="false" customHeight="false" outlineLevel="0" collapsed="false">
      <c r="A117" s="2" t="s">
        <v>610</v>
      </c>
      <c r="B117" s="2" t="s">
        <v>589</v>
      </c>
      <c r="C117" s="2" t="s">
        <v>242</v>
      </c>
      <c r="D117" s="2" t="s">
        <v>208</v>
      </c>
      <c r="E117" s="2" t="n">
        <v>95</v>
      </c>
      <c r="F117" s="2" t="s">
        <v>611</v>
      </c>
      <c r="G117" s="2" t="n">
        <v>175</v>
      </c>
      <c r="H117" s="2" t="s">
        <v>612</v>
      </c>
      <c r="I117" s="2"/>
      <c r="J117" s="2" t="s">
        <v>20</v>
      </c>
      <c r="K117" s="3" t="b">
        <f aca="false">TRUE()</f>
        <v>1</v>
      </c>
      <c r="L117" s="2" t="s">
        <v>613</v>
      </c>
      <c r="M117" s="2" t="s">
        <v>614</v>
      </c>
      <c r="N117" s="2" t="s">
        <v>23</v>
      </c>
    </row>
    <row r="118" customFormat="false" ht="15" hidden="false" customHeight="false" outlineLevel="0" collapsed="false">
      <c r="A118" s="2" t="s">
        <v>615</v>
      </c>
      <c r="B118" s="2" t="s">
        <v>589</v>
      </c>
      <c r="C118" s="2" t="s">
        <v>616</v>
      </c>
      <c r="D118" s="2" t="s">
        <v>163</v>
      </c>
      <c r="E118" s="2" t="n">
        <v>0</v>
      </c>
      <c r="F118" s="2" t="s">
        <v>292</v>
      </c>
      <c r="G118" s="2"/>
      <c r="H118" s="2" t="s">
        <v>617</v>
      </c>
      <c r="I118" s="2"/>
      <c r="J118" s="2" t="s">
        <v>28</v>
      </c>
      <c r="K118" s="3" t="b">
        <f aca="false">TRUE()</f>
        <v>1</v>
      </c>
      <c r="L118" s="2" t="s">
        <v>618</v>
      </c>
      <c r="M118" s="2" t="s">
        <v>619</v>
      </c>
      <c r="N118" s="2" t="s">
        <v>23</v>
      </c>
    </row>
    <row r="119" customFormat="false" ht="15" hidden="false" customHeight="false" outlineLevel="0" collapsed="false">
      <c r="A119" s="2" t="s">
        <v>620</v>
      </c>
      <c r="B119" s="2" t="s">
        <v>589</v>
      </c>
      <c r="C119" s="2" t="s">
        <v>621</v>
      </c>
      <c r="D119" s="2" t="s">
        <v>170</v>
      </c>
      <c r="E119" s="2" t="n">
        <v>65</v>
      </c>
      <c r="F119" s="2" t="s">
        <v>622</v>
      </c>
      <c r="G119" s="2"/>
      <c r="H119" s="2" t="s">
        <v>20</v>
      </c>
      <c r="I119" s="2"/>
      <c r="J119" s="2" t="s">
        <v>40</v>
      </c>
      <c r="K119" s="3" t="b">
        <f aca="false">FALSE()</f>
        <v>0</v>
      </c>
      <c r="L119" s="2" t="s">
        <v>623</v>
      </c>
      <c r="M119" s="2" t="s">
        <v>624</v>
      </c>
      <c r="N119" s="2" t="s">
        <v>23</v>
      </c>
    </row>
    <row r="120" customFormat="false" ht="15" hidden="false" customHeight="false" outlineLevel="0" collapsed="false">
      <c r="A120" s="2" t="s">
        <v>625</v>
      </c>
      <c r="B120" s="2" t="s">
        <v>589</v>
      </c>
      <c r="C120" s="2" t="s">
        <v>236</v>
      </c>
      <c r="D120" s="2" t="s">
        <v>91</v>
      </c>
      <c r="E120" s="2" t="n">
        <v>0</v>
      </c>
      <c r="F120" s="2" t="s">
        <v>292</v>
      </c>
      <c r="G120" s="2"/>
      <c r="H120" s="2" t="s">
        <v>598</v>
      </c>
      <c r="I120" s="2"/>
      <c r="J120" s="2" t="s">
        <v>20</v>
      </c>
      <c r="K120" s="3" t="b">
        <f aca="false">TRUE()</f>
        <v>1</v>
      </c>
      <c r="L120" s="2" t="s">
        <v>626</v>
      </c>
      <c r="M120" s="2" t="s">
        <v>627</v>
      </c>
      <c r="N120" s="2" t="s">
        <v>23</v>
      </c>
    </row>
    <row r="121" customFormat="false" ht="15" hidden="false" customHeight="false" outlineLevel="0" collapsed="false">
      <c r="A121" s="2" t="s">
        <v>628</v>
      </c>
      <c r="B121" s="2" t="s">
        <v>589</v>
      </c>
      <c r="C121" s="2" t="s">
        <v>407</v>
      </c>
      <c r="D121" s="2" t="s">
        <v>115</v>
      </c>
      <c r="E121" s="2" t="n">
        <v>0</v>
      </c>
      <c r="F121" s="2" t="s">
        <v>292</v>
      </c>
      <c r="G121" s="2"/>
      <c r="H121" s="2" t="s">
        <v>629</v>
      </c>
      <c r="I121" s="2"/>
      <c r="J121" s="2" t="s">
        <v>28</v>
      </c>
      <c r="K121" s="3" t="b">
        <f aca="false">TRUE()</f>
        <v>1</v>
      </c>
      <c r="L121" s="2" t="s">
        <v>630</v>
      </c>
      <c r="M121" s="2" t="s">
        <v>631</v>
      </c>
      <c r="N121" s="2" t="s">
        <v>23</v>
      </c>
    </row>
    <row r="122" customFormat="false" ht="15" hidden="false" customHeight="false" outlineLevel="0" collapsed="false">
      <c r="A122" s="2" t="s">
        <v>632</v>
      </c>
      <c r="B122" s="2" t="s">
        <v>633</v>
      </c>
      <c r="C122" s="2" t="s">
        <v>634</v>
      </c>
      <c r="D122" s="2" t="s">
        <v>74</v>
      </c>
      <c r="E122" s="2" t="n">
        <v>45</v>
      </c>
      <c r="F122" s="2" t="s">
        <v>635</v>
      </c>
      <c r="G122" s="2"/>
      <c r="H122" s="2" t="s">
        <v>20</v>
      </c>
      <c r="I122" s="2"/>
      <c r="J122" s="2" t="s">
        <v>20</v>
      </c>
      <c r="K122" s="3" t="b">
        <f aca="false">FALSE()</f>
        <v>0</v>
      </c>
      <c r="L122" s="2" t="s">
        <v>636</v>
      </c>
      <c r="M122" s="2" t="s">
        <v>637</v>
      </c>
      <c r="N122" s="2" t="s">
        <v>23</v>
      </c>
    </row>
    <row r="123" customFormat="false" ht="15" hidden="false" customHeight="false" outlineLevel="0" collapsed="false">
      <c r="A123" s="2" t="s">
        <v>638</v>
      </c>
      <c r="B123" s="2" t="s">
        <v>633</v>
      </c>
      <c r="C123" s="2" t="s">
        <v>236</v>
      </c>
      <c r="D123" s="2" t="s">
        <v>91</v>
      </c>
      <c r="E123" s="2" t="n">
        <v>0</v>
      </c>
      <c r="F123" s="2" t="s">
        <v>292</v>
      </c>
      <c r="G123" s="2"/>
      <c r="H123" s="2" t="s">
        <v>639</v>
      </c>
      <c r="I123" s="2"/>
      <c r="J123" s="2" t="s">
        <v>100</v>
      </c>
      <c r="K123" s="3" t="b">
        <f aca="false">TRUE()</f>
        <v>1</v>
      </c>
      <c r="L123" s="2" t="s">
        <v>640</v>
      </c>
      <c r="M123" s="2" t="s">
        <v>641</v>
      </c>
      <c r="N123" s="2" t="s">
        <v>23</v>
      </c>
    </row>
    <row r="124" customFormat="false" ht="15" hidden="false" customHeight="false" outlineLevel="0" collapsed="false">
      <c r="A124" s="2" t="s">
        <v>642</v>
      </c>
      <c r="B124" s="2" t="s">
        <v>633</v>
      </c>
      <c r="C124" s="2" t="s">
        <v>418</v>
      </c>
      <c r="D124" s="2" t="s">
        <v>230</v>
      </c>
      <c r="E124" s="2" t="n">
        <v>66</v>
      </c>
      <c r="F124" s="2" t="s">
        <v>643</v>
      </c>
      <c r="G124" s="2"/>
      <c r="H124" s="2" t="s">
        <v>20</v>
      </c>
      <c r="I124" s="2"/>
      <c r="J124" s="2" t="s">
        <v>28</v>
      </c>
      <c r="K124" s="3" t="b">
        <f aca="false">FALSE()</f>
        <v>0</v>
      </c>
      <c r="L124" s="2" t="s">
        <v>644</v>
      </c>
      <c r="M124" s="2" t="s">
        <v>645</v>
      </c>
      <c r="N124" s="2" t="s">
        <v>23</v>
      </c>
    </row>
    <row r="125" customFormat="false" ht="15" hidden="false" customHeight="false" outlineLevel="0" collapsed="false">
      <c r="A125" s="2" t="s">
        <v>646</v>
      </c>
      <c r="B125" s="2" t="s">
        <v>633</v>
      </c>
      <c r="C125" s="2" t="s">
        <v>418</v>
      </c>
      <c r="D125" s="2" t="s">
        <v>230</v>
      </c>
      <c r="E125" s="2" t="n">
        <v>0</v>
      </c>
      <c r="F125" s="2" t="s">
        <v>292</v>
      </c>
      <c r="G125" s="2"/>
      <c r="H125" s="2" t="s">
        <v>20</v>
      </c>
      <c r="I125" s="2"/>
      <c r="J125" s="2" t="s">
        <v>20</v>
      </c>
      <c r="K125" s="3" t="b">
        <f aca="false">TRUE()</f>
        <v>1</v>
      </c>
      <c r="L125" s="2" t="s">
        <v>647</v>
      </c>
      <c r="M125" s="2" t="s">
        <v>648</v>
      </c>
      <c r="N125" s="2" t="s">
        <v>23</v>
      </c>
    </row>
    <row r="126" customFormat="false" ht="15" hidden="false" customHeight="false" outlineLevel="0" collapsed="false">
      <c r="A126" s="2" t="s">
        <v>649</v>
      </c>
      <c r="B126" s="2" t="s">
        <v>633</v>
      </c>
      <c r="C126" s="2" t="s">
        <v>402</v>
      </c>
      <c r="D126" s="2" t="s">
        <v>122</v>
      </c>
      <c r="E126" s="2" t="n">
        <v>79</v>
      </c>
      <c r="F126" s="2" t="s">
        <v>650</v>
      </c>
      <c r="G126" s="2"/>
      <c r="H126" s="2" t="s">
        <v>20</v>
      </c>
      <c r="I126" s="2"/>
      <c r="J126" s="2" t="s">
        <v>20</v>
      </c>
      <c r="K126" s="3" t="b">
        <f aca="false">TRUE()</f>
        <v>1</v>
      </c>
      <c r="L126" s="2" t="s">
        <v>651</v>
      </c>
      <c r="M126" s="2" t="s">
        <v>652</v>
      </c>
      <c r="N126" s="2" t="s">
        <v>23</v>
      </c>
    </row>
    <row r="127" customFormat="false" ht="15" hidden="false" customHeight="false" outlineLevel="0" collapsed="false">
      <c r="A127" s="2" t="s">
        <v>653</v>
      </c>
      <c r="B127" s="2" t="s">
        <v>633</v>
      </c>
      <c r="C127" s="2" t="s">
        <v>654</v>
      </c>
      <c r="D127" s="2" t="s">
        <v>122</v>
      </c>
      <c r="E127" s="2" t="n">
        <v>40</v>
      </c>
      <c r="F127" s="2" t="s">
        <v>655</v>
      </c>
      <c r="G127" s="2"/>
      <c r="H127" s="2" t="s">
        <v>20</v>
      </c>
      <c r="I127" s="2"/>
      <c r="J127" s="2" t="s">
        <v>20</v>
      </c>
      <c r="K127" s="3" t="b">
        <f aca="false">FALSE()</f>
        <v>0</v>
      </c>
      <c r="L127" s="2" t="s">
        <v>656</v>
      </c>
      <c r="M127" s="2" t="s">
        <v>657</v>
      </c>
      <c r="N127" s="2" t="s">
        <v>23</v>
      </c>
    </row>
    <row r="128" customFormat="false" ht="15" hidden="false" customHeight="false" outlineLevel="0" collapsed="false">
      <c r="A128" s="2" t="s">
        <v>658</v>
      </c>
      <c r="B128" s="2" t="s">
        <v>633</v>
      </c>
      <c r="C128" s="2" t="s">
        <v>659</v>
      </c>
      <c r="D128" s="2" t="s">
        <v>74</v>
      </c>
      <c r="E128" s="2" t="n">
        <v>36</v>
      </c>
      <c r="F128" s="2" t="s">
        <v>660</v>
      </c>
      <c r="G128" s="2"/>
      <c r="H128" s="2" t="s">
        <v>20</v>
      </c>
      <c r="I128" s="2"/>
      <c r="J128" s="2" t="s">
        <v>28</v>
      </c>
      <c r="K128" s="3" t="b">
        <f aca="false">FALSE()</f>
        <v>0</v>
      </c>
      <c r="L128" s="2" t="s">
        <v>661</v>
      </c>
      <c r="M128" s="2" t="s">
        <v>662</v>
      </c>
      <c r="N128" s="2" t="s">
        <v>23</v>
      </c>
    </row>
    <row r="129" customFormat="false" ht="15" hidden="false" customHeight="false" outlineLevel="0" collapsed="false">
      <c r="A129" s="2" t="s">
        <v>663</v>
      </c>
      <c r="B129" s="2" t="s">
        <v>633</v>
      </c>
      <c r="C129" s="2" t="s">
        <v>664</v>
      </c>
      <c r="D129" s="2" t="s">
        <v>150</v>
      </c>
      <c r="E129" s="2" t="n">
        <v>79</v>
      </c>
      <c r="F129" s="2" t="s">
        <v>665</v>
      </c>
      <c r="G129" s="2"/>
      <c r="H129" s="2" t="s">
        <v>20</v>
      </c>
      <c r="I129" s="2"/>
      <c r="J129" s="2" t="s">
        <v>28</v>
      </c>
      <c r="K129" s="3" t="b">
        <f aca="false">FALSE()</f>
        <v>0</v>
      </c>
      <c r="L129" s="2" t="s">
        <v>666</v>
      </c>
      <c r="M129" s="2" t="s">
        <v>667</v>
      </c>
      <c r="N129" s="2" t="s">
        <v>23</v>
      </c>
    </row>
    <row r="130" customFormat="false" ht="15" hidden="false" customHeight="false" outlineLevel="0" collapsed="false">
      <c r="A130" s="2" t="s">
        <v>668</v>
      </c>
      <c r="B130" s="2" t="s">
        <v>633</v>
      </c>
      <c r="C130" s="2" t="s">
        <v>669</v>
      </c>
      <c r="D130" s="2" t="s">
        <v>170</v>
      </c>
      <c r="E130" s="2" t="n">
        <v>40</v>
      </c>
      <c r="F130" s="2" t="s">
        <v>670</v>
      </c>
      <c r="G130" s="2"/>
      <c r="H130" s="2" t="s">
        <v>671</v>
      </c>
      <c r="I130" s="2"/>
      <c r="J130" s="2" t="s">
        <v>100</v>
      </c>
      <c r="K130" s="3" t="b">
        <f aca="false">FALSE()</f>
        <v>0</v>
      </c>
      <c r="L130" s="2" t="s">
        <v>672</v>
      </c>
      <c r="M130" s="2" t="s">
        <v>673</v>
      </c>
      <c r="N130" s="2" t="s">
        <v>23</v>
      </c>
    </row>
    <row r="131" customFormat="false" ht="15" hidden="false" customHeight="false" outlineLevel="0" collapsed="false">
      <c r="A131" s="2" t="s">
        <v>674</v>
      </c>
      <c r="B131" s="2" t="s">
        <v>633</v>
      </c>
      <c r="C131" s="2" t="s">
        <v>675</v>
      </c>
      <c r="D131" s="2" t="s">
        <v>17</v>
      </c>
      <c r="E131" s="2" t="n">
        <v>129</v>
      </c>
      <c r="F131" s="2" t="s">
        <v>676</v>
      </c>
      <c r="G131" s="2"/>
      <c r="H131" s="2" t="s">
        <v>677</v>
      </c>
      <c r="I131" s="2"/>
      <c r="J131" s="2" t="s">
        <v>20</v>
      </c>
      <c r="K131" s="3" t="b">
        <f aca="false">FALSE()</f>
        <v>0</v>
      </c>
      <c r="L131" s="2" t="s">
        <v>678</v>
      </c>
      <c r="M131" s="2" t="s">
        <v>679</v>
      </c>
      <c r="N131" s="2" t="s">
        <v>23</v>
      </c>
    </row>
  </sheetData>
  <autoFilter ref="A1:N131"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8"/>
    <col collapsed="false" customWidth="true" hidden="false" outlineLevel="0" max="2" min="2" style="0" width="14"/>
    <col collapsed="false" customWidth="true" hidden="false" outlineLevel="0" max="3" min="3" style="0" width="18"/>
    <col collapsed="false" customWidth="true" hidden="false" outlineLevel="0" max="5" min="4" style="0" width="20"/>
    <col collapsed="false" customWidth="true" hidden="false" outlineLevel="0" max="7" min="6" style="0" width="16"/>
    <col collapsed="false" customWidth="true" hidden="false" outlineLevel="0" max="8" min="8" style="0" width="20"/>
    <col collapsed="false" customWidth="true" hidden="false" outlineLevel="0" max="9" min="9" style="0" width="18"/>
  </cols>
  <sheetData>
    <row r="1" customFormat="false" ht="15" hidden="false" customHeight="false" outlineLevel="0" collapsed="false">
      <c r="A1" s="4" t="s">
        <v>680</v>
      </c>
    </row>
    <row r="3" customFormat="false" ht="39.55" hidden="false" customHeight="false" outlineLevel="0" collapsed="false">
      <c r="A3" s="5" t="s">
        <v>681</v>
      </c>
      <c r="B3" s="5" t="s">
        <v>682</v>
      </c>
      <c r="C3" s="5" t="s">
        <v>683</v>
      </c>
      <c r="D3" s="5" t="s">
        <v>684</v>
      </c>
      <c r="E3" s="5" t="s">
        <v>685</v>
      </c>
      <c r="F3" s="5" t="s">
        <v>686</v>
      </c>
      <c r="G3" s="5" t="s">
        <v>687</v>
      </c>
      <c r="H3" s="5" t="s">
        <v>688</v>
      </c>
      <c r="I3" s="5" t="s">
        <v>689</v>
      </c>
    </row>
    <row r="4" customFormat="false" ht="15" hidden="false" customHeight="false" outlineLevel="0" collapsed="false">
      <c r="A4" s="2" t="s">
        <v>15</v>
      </c>
      <c r="B4" s="2" t="n">
        <f aca="false">COUNTIF(Dataset!$B$2:$B$131,A4)</f>
        <v>36</v>
      </c>
      <c r="C4" s="2" t="n">
        <f aca="false">COUNTIFS(Dataset!$B$2:$B$131,A4,Dataset!$E$2:$E$131,"&gt;0")</f>
        <v>23</v>
      </c>
      <c r="D4" s="2" t="n">
        <f aca="false">COUNTIFS(Dataset!$B$2:$B$131,A4,Dataset!$E$2:$E$131,0)</f>
        <v>9</v>
      </c>
      <c r="E4" s="2" t="n">
        <f aca="false" t="array" ref="E4:E4">IFERROR(MEDIAN(IF((Dataset!$B$2:$B$131=A4)*(Dataset!$E$2:$E$131&gt;0),Dataset!$E$2:$E$131)),"")</f>
        <v>80</v>
      </c>
      <c r="F4" s="2" t="n">
        <f aca="false" t="array" ref="F4:F4">IFERROR(QUARTILE(IF((Dataset!$B$2:$B$131=A4)*(Dataset!$E$2:$E$131&gt;0),Dataset!$E$2:$E$131),1),"")</f>
        <v>67.5</v>
      </c>
      <c r="G4" s="2" t="n">
        <f aca="false" t="array" ref="G4:G4">IFERROR(QUARTILE(IF((Dataset!$B$2:$B$131=A4)*(Dataset!$E$2:$E$131&gt;0),Dataset!$E$2:$E$131),3),"")</f>
        <v>101</v>
      </c>
      <c r="H4" s="2" t="n">
        <f aca="false" t="array" ref="H4:H4">IFERROR(MEDIAN(IF((Dataset!$B$2:$B$131=A4)*(Dataset!$G$2:$G$131&gt;0),Dataset!$G$2:$G$131)),"")</f>
        <v>132.5</v>
      </c>
      <c r="I4" s="2" t="n">
        <f aca="false" t="array" ref="I4:I4">IFERROR(MEDIAN(IF((Dataset!$B$2:$B$131=A4)*(Dataset!$I$2:$I$131&gt;0),Dataset!$I$2:$I$131)),"")</f>
        <v>80</v>
      </c>
    </row>
    <row r="5" customFormat="false" ht="15" hidden="false" customHeight="false" outlineLevel="0" collapsed="false">
      <c r="A5" s="2" t="s">
        <v>228</v>
      </c>
      <c r="B5" s="2" t="n">
        <f aca="false">COUNTIF(Dataset!$B$2:$B$131,A5)</f>
        <v>31</v>
      </c>
      <c r="C5" s="2" t="n">
        <f aca="false">COUNTIFS(Dataset!$B$2:$B$131,A5,Dataset!$E$2:$E$131,"&gt;0")</f>
        <v>20</v>
      </c>
      <c r="D5" s="2" t="n">
        <f aca="false">COUNTIFS(Dataset!$B$2:$B$131,A5,Dataset!$E$2:$E$131,0)</f>
        <v>9</v>
      </c>
      <c r="E5" s="2" t="n">
        <f aca="false" t="array" ref="E5:E5">IFERROR(MEDIAN(IF((Dataset!$B$2:$B$131=A5)*(Dataset!$E$2:$E$131&gt;0),Dataset!$E$2:$E$131)),"")</f>
        <v>92.5</v>
      </c>
      <c r="F5" s="2" t="n">
        <f aca="false" t="array" ref="F5:F5">IFERROR(QUARTILE(IF((Dataset!$B$2:$B$131=A5)*(Dataset!$E$2:$E$131&gt;0),Dataset!$E$2:$E$131),1),"")</f>
        <v>75</v>
      </c>
      <c r="G5" s="2" t="n">
        <f aca="false" t="array" ref="G5:G5">IFERROR(QUARTILE(IF((Dataset!$B$2:$B$131=A5)*(Dataset!$E$2:$E$131&gt;0),Dataset!$E$2:$E$131),3),"")</f>
        <v>120</v>
      </c>
      <c r="H5" s="2" t="n">
        <f aca="false" t="array" ref="H5:H5">IFERROR(MEDIAN(IF((Dataset!$B$2:$B$131=A5)*(Dataset!$G$2:$G$131&gt;0),Dataset!$G$2:$G$131)),"")</f>
        <v>120</v>
      </c>
      <c r="I5" s="2" t="n">
        <f aca="false" t="array" ref="I5:I5">IFERROR(MEDIAN(IF((Dataset!$B$2:$B$131=A5)*(Dataset!$I$2:$I$131&gt;0),Dataset!$I$2:$I$131)),"")</f>
        <v>65</v>
      </c>
    </row>
    <row r="6" customFormat="false" ht="15" hidden="false" customHeight="false" outlineLevel="0" collapsed="false">
      <c r="A6" s="2" t="s">
        <v>388</v>
      </c>
      <c r="B6" s="2" t="n">
        <f aca="false">COUNTIF(Dataset!$B$2:$B$131,A6)</f>
        <v>31</v>
      </c>
      <c r="C6" s="2" t="n">
        <f aca="false">COUNTIFS(Dataset!$B$2:$B$131,A6,Dataset!$E$2:$E$131,"&gt;0")</f>
        <v>20</v>
      </c>
      <c r="D6" s="2" t="n">
        <f aca="false">COUNTIFS(Dataset!$B$2:$B$131,A6,Dataset!$E$2:$E$131,0)</f>
        <v>11</v>
      </c>
      <c r="E6" s="2" t="n">
        <f aca="false" t="array" ref="E6:E6">IFERROR(MEDIAN(IF((Dataset!$B$2:$B$131=A6)*(Dataset!$E$2:$E$131&gt;0),Dataset!$E$2:$E$131)),"")</f>
        <v>89.5</v>
      </c>
      <c r="F6" s="2" t="n">
        <f aca="false" t="array" ref="F6:F6">IFERROR(QUARTILE(IF((Dataset!$B$2:$B$131=A6)*(Dataset!$E$2:$E$131&gt;0),Dataset!$E$2:$E$131),1),"")</f>
        <v>80</v>
      </c>
      <c r="G6" s="2" t="n">
        <f aca="false" t="array" ref="G6:G6">IFERROR(QUARTILE(IF((Dataset!$B$2:$B$131=A6)*(Dataset!$E$2:$E$131&gt;0),Dataset!$E$2:$E$131),3),"")</f>
        <v>97.5</v>
      </c>
      <c r="H6" s="2" t="n">
        <f aca="false" t="array" ref="H6:H6">IFERROR(MEDIAN(IF((Dataset!$B$2:$B$131=A6)*(Dataset!$G$2:$G$131&gt;0),Dataset!$G$2:$G$131)),"")</f>
        <v>115</v>
      </c>
      <c r="I6" s="2" t="n">
        <f aca="false" t="array" ref="I6:I6">IFERROR(MEDIAN(IF((Dataset!$B$2:$B$131=A6)*(Dataset!$I$2:$I$131&gt;0),Dataset!$I$2:$I$131)),"")</f>
        <v>90</v>
      </c>
    </row>
    <row r="7" customFormat="false" ht="15" hidden="false" customHeight="false" outlineLevel="0" collapsed="false">
      <c r="A7" s="2" t="s">
        <v>530</v>
      </c>
      <c r="B7" s="2" t="n">
        <f aca="false">COUNTIF(Dataset!$B$2:$B$131,A7)</f>
        <v>12</v>
      </c>
      <c r="C7" s="2" t="n">
        <f aca="false">COUNTIFS(Dataset!$B$2:$B$131,A7,Dataset!$E$2:$E$131,"&gt;0")</f>
        <v>0</v>
      </c>
      <c r="D7" s="2" t="n">
        <f aca="false">COUNTIFS(Dataset!$B$2:$B$131,A7,Dataset!$E$2:$E$131,0)</f>
        <v>11</v>
      </c>
      <c r="E7" s="2" t="str">
        <f aca="false" t="array" ref="E7:E7">IFERROR(MEDIAN(IF((Dataset!$B$2:$B$131=A7)*(Dataset!$E$2:$E$131&gt;0),Dataset!$E$2:$E$131)),"")</f>
        <v/>
      </c>
      <c r="F7" s="2" t="str">
        <f aca="false" t="array" ref="F7:F7">IFERROR(QUARTILE(IF((Dataset!$B$2:$B$131=A7)*(Dataset!$E$2:$E$131&gt;0),Dataset!$E$2:$E$131),1),"")</f>
        <v/>
      </c>
      <c r="G7" s="2" t="str">
        <f aca="false" t="array" ref="G7:G7">IFERROR(QUARTILE(IF((Dataset!$B$2:$B$131=A7)*(Dataset!$E$2:$E$131&gt;0),Dataset!$E$2:$E$131),3),"")</f>
        <v/>
      </c>
      <c r="H7" s="2" t="str">
        <f aca="false" t="array" ref="H7:H7">IFERROR(MEDIAN(IF((Dataset!$B$2:$B$131=A7)*(Dataset!$G$2:$G$131&gt;0),Dataset!$G$2:$G$131)),"")</f>
        <v/>
      </c>
      <c r="I7" s="2" t="str">
        <f aca="false" t="array" ref="I7:I7">IFERROR(MEDIAN(IF((Dataset!$B$2:$B$131=A7)*(Dataset!$I$2:$I$131&gt;0),Dataset!$I$2:$I$131)),"")</f>
        <v/>
      </c>
    </row>
    <row r="8" customFormat="false" ht="15" hidden="false" customHeight="false" outlineLevel="0" collapsed="false">
      <c r="A8" s="2" t="s">
        <v>589</v>
      </c>
      <c r="B8" s="2" t="n">
        <f aca="false">COUNTIF(Dataset!$B$2:$B$131,A8)</f>
        <v>10</v>
      </c>
      <c r="C8" s="2" t="n">
        <f aca="false">COUNTIFS(Dataset!$B$2:$B$131,A8,Dataset!$E$2:$E$131,"&gt;0")</f>
        <v>2</v>
      </c>
      <c r="D8" s="2" t="n">
        <f aca="false">COUNTIFS(Dataset!$B$2:$B$131,A8,Dataset!$E$2:$E$131,0)</f>
        <v>7</v>
      </c>
      <c r="E8" s="2" t="n">
        <f aca="false" t="array" ref="E8:E8">IFERROR(MEDIAN(IF((Dataset!$B$2:$B$131=A8)*(Dataset!$E$2:$E$131&gt;0),Dataset!$E$2:$E$131)),"")</f>
        <v>80</v>
      </c>
      <c r="F8" s="2" t="n">
        <f aca="false" t="array" ref="F8:F8">IFERROR(QUARTILE(IF((Dataset!$B$2:$B$131=A8)*(Dataset!$E$2:$E$131&gt;0),Dataset!$E$2:$E$131),1),"")</f>
        <v>72.5</v>
      </c>
      <c r="G8" s="2" t="n">
        <f aca="false" t="array" ref="G8:G8">IFERROR(QUARTILE(IF((Dataset!$B$2:$B$131=A8)*(Dataset!$E$2:$E$131&gt;0),Dataset!$E$2:$E$131),3),"")</f>
        <v>87.5</v>
      </c>
      <c r="H8" s="2" t="n">
        <f aca="false" t="array" ref="H8:H8">IFERROR(MEDIAN(IF((Dataset!$B$2:$B$131=A8)*(Dataset!$G$2:$G$131&gt;0),Dataset!$G$2:$G$131)),"")</f>
        <v>124</v>
      </c>
      <c r="I8" s="2" t="n">
        <f aca="false" t="array" ref="I8:I8">IFERROR(MEDIAN(IF((Dataset!$B$2:$B$131=A8)*(Dataset!$I$2:$I$131&gt;0),Dataset!$I$2:$I$131)),"")</f>
        <v>155</v>
      </c>
    </row>
    <row r="9" customFormat="false" ht="15" hidden="false" customHeight="false" outlineLevel="0" collapsed="false">
      <c r="A9" s="2" t="s">
        <v>633</v>
      </c>
      <c r="B9" s="2" t="n">
        <f aca="false">COUNTIF(Dataset!$B$2:$B$131,A9)</f>
        <v>10</v>
      </c>
      <c r="C9" s="2" t="n">
        <f aca="false">COUNTIFS(Dataset!$B$2:$B$131,A9,Dataset!$E$2:$E$131,"&gt;0")</f>
        <v>8</v>
      </c>
      <c r="D9" s="2" t="n">
        <f aca="false">COUNTIFS(Dataset!$B$2:$B$131,A9,Dataset!$E$2:$E$131,0)</f>
        <v>2</v>
      </c>
      <c r="E9" s="2" t="n">
        <f aca="false" t="array" ref="E9:E9">IFERROR(MEDIAN(IF((Dataset!$B$2:$B$131=A9)*(Dataset!$E$2:$E$131&gt;0),Dataset!$E$2:$E$131)),"")</f>
        <v>55.5</v>
      </c>
      <c r="F9" s="2" t="n">
        <f aca="false" t="array" ref="F9:F9">IFERROR(QUARTILE(IF((Dataset!$B$2:$B$131=A9)*(Dataset!$E$2:$E$131&gt;0),Dataset!$E$2:$E$131),1),"")</f>
        <v>40</v>
      </c>
      <c r="G9" s="2" t="n">
        <f aca="false" t="array" ref="G9:G9">IFERROR(QUARTILE(IF((Dataset!$B$2:$B$131=A9)*(Dataset!$E$2:$E$131&gt;0),Dataset!$E$2:$E$131),3),"")</f>
        <v>79</v>
      </c>
      <c r="H9" s="2" t="str">
        <f aca="false" t="array" ref="H9:H9">IFERROR(MEDIAN(IF((Dataset!$B$2:$B$131=A9)*(Dataset!$G$2:$G$131&gt;0),Dataset!$G$2:$G$131)),"")</f>
        <v/>
      </c>
      <c r="I9" s="2" t="str">
        <f aca="false" t="array" ref="I9:I9">IFERROR(MEDIAN(IF((Dataset!$B$2:$B$131=A9)*(Dataset!$I$2:$I$131&gt;0),Dataset!$I$2:$I$131)),"")</f>
        <v/>
      </c>
    </row>
    <row r="10" customFormat="false" ht="15" hidden="false" customHeight="false" outlineLevel="0" collapsed="false">
      <c r="A10" s="6" t="s">
        <v>690</v>
      </c>
      <c r="B10" s="6" t="n">
        <f aca="false">SUM(B4:B9)</f>
        <v>130</v>
      </c>
      <c r="C10" s="6" t="n">
        <f aca="false">SUM(C4:C9)</f>
        <v>73</v>
      </c>
      <c r="D10" s="6" t="n">
        <f aca="false">SUM(D4:D9)</f>
        <v>49</v>
      </c>
      <c r="E10" s="6" t="n">
        <f aca="false" t="array" ref="E10:E10">MEDIAN(IF(Dataset!$E$2:$E$131&gt;0,Dataset!$E$2:$E$131))</f>
        <v>85</v>
      </c>
      <c r="F10" s="6" t="n">
        <f aca="false" t="array" ref="F10:F10">QUARTILE(IF(Dataset!$E$2:$E$131&gt;0,Dataset!$E$2:$E$131),1)</f>
        <v>67</v>
      </c>
      <c r="G10" s="6" t="n">
        <f aca="false" t="array" ref="G10:G10">QUARTILE(IF(Dataset!$E$2:$E$131&gt;0,Dataset!$E$2:$E$131),3)</f>
        <v>102</v>
      </c>
      <c r="H10" s="6" t="n">
        <f aca="false" t="array" ref="H10:H10">MEDIAN(IF(Dataset!$G$2:$G$131&gt;0,Dataset!$G$2:$G$131))</f>
        <v>124.5</v>
      </c>
      <c r="I10" s="6" t="n">
        <f aca="false" t="array" ref="I10:I10">MEDIAN(IF(Dataset!$I$2:$I$131&gt;0,Dataset!$I$2:$I$131))</f>
        <v>75</v>
      </c>
    </row>
    <row r="12" customFormat="false" ht="15" hidden="false" customHeight="false" outlineLevel="0" collapsed="false">
      <c r="A12" s="6" t="s">
        <v>691</v>
      </c>
    </row>
    <row r="13" customFormat="false" ht="15" hidden="false" customHeight="false" outlineLevel="0" collapsed="false">
      <c r="A13" s="1" t="s">
        <v>692</v>
      </c>
      <c r="B13" s="1" t="s">
        <v>682</v>
      </c>
      <c r="C13" s="1" t="s">
        <v>693</v>
      </c>
      <c r="D13" s="1" t="s">
        <v>685</v>
      </c>
      <c r="E13" s="1"/>
      <c r="F13" s="1"/>
      <c r="G13" s="1"/>
      <c r="H13" s="1"/>
      <c r="I13" s="1"/>
    </row>
    <row r="14" customFormat="false" ht="15" hidden="false" customHeight="false" outlineLevel="0" collapsed="false">
      <c r="A14" s="2" t="s">
        <v>230</v>
      </c>
      <c r="B14" s="2" t="n">
        <f aca="false">COUNTIF(Dataset!$D$2:$D$131,A14)</f>
        <v>4</v>
      </c>
      <c r="C14" s="2" t="n">
        <f aca="false">COUNTIFS(Dataset!$D$2:$D$131,A14,Dataset!$E$2:$E$131,"&gt;0")</f>
        <v>3</v>
      </c>
      <c r="D14" s="2" t="n">
        <f aca="false" t="array" ref="D14:D14">IFERROR(MEDIAN(IF((Dataset!$D$2:$D$131=A14)*(Dataset!$E$2:$E$131&gt;0),Dataset!$E$2:$E$131)),"")</f>
        <v>89</v>
      </c>
      <c r="E14" s="2"/>
      <c r="F14" s="2"/>
      <c r="G14" s="2"/>
      <c r="H14" s="2"/>
      <c r="I14" s="2"/>
    </row>
    <row r="15" customFormat="false" ht="15" hidden="false" customHeight="false" outlineLevel="0" collapsed="false">
      <c r="A15" s="2" t="s">
        <v>170</v>
      </c>
      <c r="B15" s="2" t="n">
        <f aca="false">COUNTIF(Dataset!$D$2:$D$131,A15)</f>
        <v>8</v>
      </c>
      <c r="C15" s="2" t="n">
        <f aca="false">COUNTIFS(Dataset!$D$2:$D$131,A15,Dataset!$E$2:$E$131,"&gt;0")</f>
        <v>5</v>
      </c>
      <c r="D15" s="2" t="n">
        <f aca="false" t="array" ref="D15:D15">IFERROR(MEDIAN(IF((Dataset!$D$2:$D$131=A15)*(Dataset!$E$2:$E$131&gt;0),Dataset!$E$2:$E$131)),"")</f>
        <v>80</v>
      </c>
      <c r="E15" s="2"/>
      <c r="F15" s="2"/>
      <c r="G15" s="2"/>
      <c r="H15" s="2"/>
      <c r="I15" s="2"/>
    </row>
    <row r="16" customFormat="false" ht="15" hidden="false" customHeight="false" outlineLevel="0" collapsed="false">
      <c r="A16" s="2" t="s">
        <v>17</v>
      </c>
      <c r="B16" s="2" t="n">
        <f aca="false">COUNTIF(Dataset!$D$2:$D$131,A16)</f>
        <v>23</v>
      </c>
      <c r="C16" s="2" t="n">
        <f aca="false">COUNTIFS(Dataset!$D$2:$D$131,A16,Dataset!$E$2:$E$131,"&gt;0")</f>
        <v>12</v>
      </c>
      <c r="D16" s="2" t="n">
        <f aca="false" t="array" ref="D16:D16">IFERROR(MEDIAN(IF((Dataset!$D$2:$D$131=A16)*(Dataset!$E$2:$E$131&gt;0),Dataset!$E$2:$E$131)),"")</f>
        <v>98.75</v>
      </c>
      <c r="E16" s="2"/>
      <c r="F16" s="2"/>
      <c r="G16" s="2"/>
      <c r="H16" s="2"/>
      <c r="I16" s="2"/>
    </row>
    <row r="17" customFormat="false" ht="15" hidden="false" customHeight="false" outlineLevel="0" collapsed="false">
      <c r="A17" s="2" t="s">
        <v>163</v>
      </c>
      <c r="B17" s="2" t="n">
        <f aca="false">COUNTIF(Dataset!$D$2:$D$131,A17)</f>
        <v>7</v>
      </c>
      <c r="C17" s="2" t="n">
        <f aca="false">COUNTIFS(Dataset!$D$2:$D$131,A17,Dataset!$E$2:$E$131,"&gt;0")</f>
        <v>3</v>
      </c>
      <c r="D17" s="2" t="n">
        <f aca="false" t="array" ref="D17:D17">IFERROR(MEDIAN(IF((Dataset!$D$2:$D$131=A17)*(Dataset!$E$2:$E$131&gt;0),Dataset!$E$2:$E$131)),"")</f>
        <v>70</v>
      </c>
      <c r="E17" s="2"/>
      <c r="F17" s="2"/>
      <c r="G17" s="2"/>
      <c r="H17" s="2"/>
      <c r="I17" s="2"/>
    </row>
    <row r="18" customFormat="false" ht="15" hidden="false" customHeight="false" outlineLevel="0" collapsed="false">
      <c r="A18" s="2" t="s">
        <v>122</v>
      </c>
      <c r="B18" s="2" t="n">
        <f aca="false">COUNTIF(Dataset!$D$2:$D$131,A18)</f>
        <v>17</v>
      </c>
      <c r="C18" s="2" t="n">
        <f aca="false">COUNTIFS(Dataset!$D$2:$D$131,A18,Dataset!$E$2:$E$131,"&gt;0")</f>
        <v>10</v>
      </c>
      <c r="D18" s="2" t="n">
        <f aca="false" t="array" ref="D18:D18">IFERROR(MEDIAN(IF((Dataset!$D$2:$D$131=A18)*(Dataset!$E$2:$E$131&gt;0),Dataset!$E$2:$E$131)),"")</f>
        <v>79.5</v>
      </c>
      <c r="E18" s="2"/>
      <c r="F18" s="2"/>
      <c r="G18" s="2"/>
      <c r="H18" s="2"/>
      <c r="I18" s="2"/>
    </row>
    <row r="19" customFormat="false" ht="15" hidden="false" customHeight="false" outlineLevel="0" collapsed="false">
      <c r="A19" s="2" t="s">
        <v>218</v>
      </c>
      <c r="B19" s="2" t="n">
        <f aca="false">COUNTIF(Dataset!$D$2:$D$131,A19)</f>
        <v>5</v>
      </c>
      <c r="C19" s="2" t="n">
        <f aca="false">COUNTIFS(Dataset!$D$2:$D$131,A19,Dataset!$E$2:$E$131,"&gt;0")</f>
        <v>3</v>
      </c>
      <c r="D19" s="2" t="n">
        <f aca="false" t="array" ref="D19:D19">IFERROR(MEDIAN(IF((Dataset!$D$2:$D$131=A19)*(Dataset!$E$2:$E$131&gt;0),Dataset!$E$2:$E$131)),"")</f>
        <v>90</v>
      </c>
      <c r="E19" s="2"/>
      <c r="F19" s="2"/>
      <c r="G19" s="2"/>
      <c r="H19" s="2"/>
      <c r="I19" s="2"/>
    </row>
    <row r="20" customFormat="false" ht="15" hidden="false" customHeight="false" outlineLevel="0" collapsed="false">
      <c r="A20" s="2" t="s">
        <v>182</v>
      </c>
      <c r="B20" s="2" t="n">
        <f aca="false">COUNTIF(Dataset!$D$2:$D$131,A20)</f>
        <v>15</v>
      </c>
      <c r="C20" s="2" t="n">
        <f aca="false">COUNTIFS(Dataset!$D$2:$D$131,A20,Dataset!$E$2:$E$131,"&gt;0")</f>
        <v>7</v>
      </c>
      <c r="D20" s="2" t="n">
        <f aca="false" t="array" ref="D20:D20">IFERROR(MEDIAN(IF((Dataset!$D$2:$D$131=A20)*(Dataset!$E$2:$E$131&gt;0),Dataset!$E$2:$E$131)),"")</f>
        <v>80</v>
      </c>
      <c r="E20" s="2"/>
      <c r="F20" s="2"/>
      <c r="G20" s="2"/>
      <c r="H20" s="2"/>
      <c r="I20" s="2"/>
    </row>
    <row r="21" customFormat="false" ht="15" hidden="false" customHeight="false" outlineLevel="0" collapsed="false">
      <c r="A21" s="2" t="s">
        <v>74</v>
      </c>
      <c r="B21" s="2" t="n">
        <f aca="false">COUNTIF(Dataset!$D$2:$D$131,A21)</f>
        <v>11</v>
      </c>
      <c r="C21" s="2" t="n">
        <f aca="false">COUNTIFS(Dataset!$D$2:$D$131,A21,Dataset!$E$2:$E$131,"&gt;0")</f>
        <v>10</v>
      </c>
      <c r="D21" s="2" t="n">
        <f aca="false" t="array" ref="D21:D21">IFERROR(MEDIAN(IF((Dataset!$D$2:$D$131=A21)*(Dataset!$E$2:$E$131&gt;0),Dataset!$E$2:$E$131)),"")</f>
        <v>87.5</v>
      </c>
      <c r="E21" s="2"/>
      <c r="F21" s="2"/>
      <c r="G21" s="2"/>
      <c r="H21" s="2"/>
      <c r="I21" s="2"/>
    </row>
    <row r="22" customFormat="false" ht="15" hidden="false" customHeight="false" outlineLevel="0" collapsed="false">
      <c r="A22" s="2" t="s">
        <v>91</v>
      </c>
      <c r="B22" s="2" t="n">
        <f aca="false">COUNTIF(Dataset!$D$2:$D$131,A22)</f>
        <v>13</v>
      </c>
      <c r="C22" s="2" t="n">
        <f aca="false">COUNTIFS(Dataset!$D$2:$D$131,A22,Dataset!$E$2:$E$131,"&gt;0")</f>
        <v>8</v>
      </c>
      <c r="D22" s="2" t="n">
        <f aca="false" t="array" ref="D22:D22">IFERROR(MEDIAN(IF((Dataset!$D$2:$D$131=A22)*(Dataset!$E$2:$E$131&gt;0),Dataset!$E$2:$E$131)),"")</f>
        <v>102</v>
      </c>
      <c r="E22" s="2"/>
      <c r="F22" s="2"/>
      <c r="G22" s="2"/>
      <c r="H22" s="2"/>
      <c r="I22" s="2"/>
    </row>
    <row r="23" customFormat="false" ht="15" hidden="false" customHeight="false" outlineLevel="0" collapsed="false">
      <c r="A23" s="2" t="s">
        <v>208</v>
      </c>
      <c r="B23" s="2" t="n">
        <f aca="false">COUNTIF(Dataset!$D$2:$D$131,A23)</f>
        <v>7</v>
      </c>
      <c r="C23" s="2" t="n">
        <f aca="false">COUNTIFS(Dataset!$D$2:$D$131,A23,Dataset!$E$2:$E$131,"&gt;0")</f>
        <v>2</v>
      </c>
      <c r="D23" s="2" t="n">
        <f aca="false" t="array" ref="D23:D23">IFERROR(MEDIAN(IF((Dataset!$D$2:$D$131=A23)*(Dataset!$E$2:$E$131&gt;0),Dataset!$E$2:$E$131)),"")</f>
        <v>133</v>
      </c>
      <c r="E23" s="2"/>
      <c r="F23" s="2"/>
      <c r="G23" s="2"/>
      <c r="H23" s="2"/>
      <c r="I23" s="2"/>
    </row>
    <row r="24" customFormat="false" ht="15" hidden="false" customHeight="false" outlineLevel="0" collapsed="false">
      <c r="A24" s="2" t="s">
        <v>115</v>
      </c>
      <c r="B24" s="2" t="n">
        <f aca="false">COUNTIF(Dataset!$D$2:$D$131,A24)</f>
        <v>7</v>
      </c>
      <c r="C24" s="2" t="n">
        <f aca="false">COUNTIFS(Dataset!$D$2:$D$131,A24,Dataset!$E$2:$E$131,"&gt;0")</f>
        <v>4</v>
      </c>
      <c r="D24" s="2" t="n">
        <f aca="false" t="array" ref="D24:D24">IFERROR(MEDIAN(IF((Dataset!$D$2:$D$131=A24)*(Dataset!$E$2:$E$131&gt;0),Dataset!$E$2:$E$131)),"")</f>
        <v>80</v>
      </c>
      <c r="E24" s="2"/>
      <c r="F24" s="2"/>
      <c r="G24" s="2"/>
      <c r="H24" s="2"/>
      <c r="I24" s="2"/>
    </row>
    <row r="25" customFormat="false" ht="15" hidden="false" customHeight="false" outlineLevel="0" collapsed="false">
      <c r="A25" s="2" t="s">
        <v>150</v>
      </c>
      <c r="B25" s="2" t="n">
        <f aca="false">COUNTIF(Dataset!$D$2:$D$131,A25)</f>
        <v>13</v>
      </c>
      <c r="C25" s="2" t="n">
        <f aca="false">COUNTIFS(Dataset!$D$2:$D$131,A25,Dataset!$E$2:$E$131,"&gt;0")</f>
        <v>6</v>
      </c>
      <c r="D25" s="2" t="n">
        <f aca="false" t="array" ref="D25:D25">IFERROR(MEDIAN(IF((Dataset!$D$2:$D$131=A25)*(Dataset!$E$2:$E$131&gt;0),Dataset!$E$2:$E$131)),"")</f>
        <v>85</v>
      </c>
      <c r="E25" s="2"/>
      <c r="F25" s="2"/>
      <c r="G25" s="2"/>
      <c r="H25" s="2"/>
      <c r="I25" s="2"/>
    </row>
    <row r="27" customFormat="false" ht="15" hidden="false" customHeight="false" outlineLevel="0" collapsed="false">
      <c r="A27" s="6" t="s">
        <v>694</v>
      </c>
    </row>
    <row r="28" customFormat="false" ht="15" hidden="false" customHeight="false" outlineLevel="0" collapsed="false">
      <c r="A28" s="2" t="s">
        <v>695</v>
      </c>
    </row>
    <row r="29" customFormat="false" ht="15" hidden="false" customHeight="false" outlineLevel="0" collapsed="false">
      <c r="A29" s="2" t="s">
        <v>696</v>
      </c>
    </row>
    <row r="30" customFormat="false" ht="15" hidden="false" customHeight="false" outlineLevel="0" collapsed="false">
      <c r="A30" s="2" t="s">
        <v>697</v>
      </c>
    </row>
    <row r="31" customFormat="false" ht="15" hidden="false" customHeight="false" outlineLevel="0" collapsed="false">
      <c r="A31" s="2" t="s">
        <v>698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4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14"/>
    <col collapsed="false" customWidth="true" hidden="false" outlineLevel="0" max="3" min="3" style="0" width="34"/>
    <col collapsed="false" customWidth="true" hidden="false" outlineLevel="0" max="4" min="4" style="0" width="50"/>
    <col collapsed="false" customWidth="true" hidden="false" outlineLevel="0" max="5" min="5" style="0" width="40"/>
    <col collapsed="false" customWidth="true" hidden="false" outlineLevel="0" max="6" min="6" style="0" width="50"/>
    <col collapsed="false" customWidth="true" hidden="false" outlineLevel="0" max="8" min="7" style="0" width="12"/>
    <col collapsed="false" customWidth="true" hidden="false" outlineLevel="0" max="9" min="9" style="0" width="20"/>
  </cols>
  <sheetData>
    <row r="1" customFormat="false" ht="15" hidden="false" customHeight="false" outlineLevel="0" collapsed="false">
      <c r="A1" s="1" t="s">
        <v>699</v>
      </c>
      <c r="B1" s="1" t="s">
        <v>700</v>
      </c>
      <c r="C1" s="1" t="s">
        <v>701</v>
      </c>
      <c r="D1" s="1" t="s">
        <v>702</v>
      </c>
      <c r="E1" s="1" t="s">
        <v>703</v>
      </c>
      <c r="F1" s="1" t="s">
        <v>704</v>
      </c>
      <c r="G1" s="1" t="s">
        <v>705</v>
      </c>
      <c r="H1" s="1" t="s">
        <v>706</v>
      </c>
      <c r="I1" s="1" t="s">
        <v>707</v>
      </c>
    </row>
    <row r="2" customFormat="false" ht="39.55" hidden="false" customHeight="false" outlineLevel="0" collapsed="false">
      <c r="A2" s="7" t="s">
        <v>708</v>
      </c>
      <c r="B2" s="7" t="s">
        <v>709</v>
      </c>
      <c r="C2" s="7" t="s">
        <v>710</v>
      </c>
      <c r="D2" s="7" t="s">
        <v>711</v>
      </c>
      <c r="E2" s="7" t="s">
        <v>712</v>
      </c>
      <c r="F2" s="7" t="s">
        <v>713</v>
      </c>
      <c r="G2" s="7" t="s">
        <v>714</v>
      </c>
      <c r="H2" s="7"/>
      <c r="I2" s="7"/>
    </row>
    <row r="3" customFormat="false" ht="26.85" hidden="false" customHeight="false" outlineLevel="0" collapsed="false">
      <c r="A3" s="7" t="s">
        <v>715</v>
      </c>
      <c r="B3" s="7" t="s">
        <v>709</v>
      </c>
      <c r="C3" s="7" t="s">
        <v>716</v>
      </c>
      <c r="D3" s="7" t="s">
        <v>717</v>
      </c>
      <c r="E3" s="7" t="s">
        <v>718</v>
      </c>
      <c r="F3" s="7" t="s">
        <v>719</v>
      </c>
      <c r="G3" s="7" t="s">
        <v>714</v>
      </c>
      <c r="H3" s="7"/>
      <c r="I3" s="7"/>
    </row>
    <row r="4" customFormat="false" ht="26.85" hidden="false" customHeight="false" outlineLevel="0" collapsed="false">
      <c r="A4" s="7" t="s">
        <v>720</v>
      </c>
      <c r="B4" s="7" t="s">
        <v>709</v>
      </c>
      <c r="C4" s="7" t="s">
        <v>721</v>
      </c>
      <c r="D4" s="7" t="s">
        <v>722</v>
      </c>
      <c r="E4" s="7" t="s">
        <v>723</v>
      </c>
      <c r="F4" s="7" t="s">
        <v>724</v>
      </c>
      <c r="G4" s="7" t="s">
        <v>714</v>
      </c>
      <c r="H4" s="7"/>
      <c r="I4" s="7"/>
    </row>
    <row r="5" customFormat="false" ht="52.2" hidden="false" customHeight="false" outlineLevel="0" collapsed="false">
      <c r="A5" s="7" t="s">
        <v>725</v>
      </c>
      <c r="B5" s="7" t="s">
        <v>709</v>
      </c>
      <c r="C5" s="7" t="s">
        <v>726</v>
      </c>
      <c r="D5" s="7" t="s">
        <v>727</v>
      </c>
      <c r="E5" s="7" t="s">
        <v>728</v>
      </c>
      <c r="F5" s="7" t="s">
        <v>729</v>
      </c>
      <c r="G5" s="7" t="s">
        <v>714</v>
      </c>
      <c r="H5" s="7"/>
      <c r="I5" s="7"/>
    </row>
    <row r="6" customFormat="false" ht="26.85" hidden="false" customHeight="false" outlineLevel="0" collapsed="false">
      <c r="A6" s="7" t="s">
        <v>730</v>
      </c>
      <c r="B6" s="7" t="s">
        <v>709</v>
      </c>
      <c r="C6" s="7" t="s">
        <v>731</v>
      </c>
      <c r="D6" s="7" t="s">
        <v>732</v>
      </c>
      <c r="E6" s="7" t="s">
        <v>733</v>
      </c>
      <c r="F6" s="7" t="s">
        <v>734</v>
      </c>
      <c r="G6" s="7" t="s">
        <v>714</v>
      </c>
      <c r="H6" s="7"/>
      <c r="I6" s="7"/>
    </row>
    <row r="7" customFormat="false" ht="39.55" hidden="false" customHeight="false" outlineLevel="0" collapsed="false">
      <c r="A7" s="7" t="s">
        <v>735</v>
      </c>
      <c r="B7" s="7" t="s">
        <v>709</v>
      </c>
      <c r="C7" s="7" t="s">
        <v>736</v>
      </c>
      <c r="D7" s="7" t="s">
        <v>737</v>
      </c>
      <c r="E7" s="7" t="s">
        <v>738</v>
      </c>
      <c r="F7" s="7" t="s">
        <v>739</v>
      </c>
      <c r="G7" s="7" t="s">
        <v>714</v>
      </c>
      <c r="H7" s="7"/>
      <c r="I7" s="7"/>
    </row>
    <row r="8" customFormat="false" ht="39.55" hidden="false" customHeight="false" outlineLevel="0" collapsed="false">
      <c r="A8" s="7" t="s">
        <v>740</v>
      </c>
      <c r="B8" s="7" t="s">
        <v>709</v>
      </c>
      <c r="C8" s="7" t="s">
        <v>741</v>
      </c>
      <c r="D8" s="7" t="s">
        <v>742</v>
      </c>
      <c r="E8" s="7" t="s">
        <v>743</v>
      </c>
      <c r="F8" s="7" t="s">
        <v>744</v>
      </c>
      <c r="G8" s="7" t="s">
        <v>714</v>
      </c>
      <c r="H8" s="7"/>
      <c r="I8" s="7"/>
    </row>
    <row r="9" customFormat="false" ht="26.85" hidden="false" customHeight="false" outlineLevel="0" collapsed="false">
      <c r="A9" s="7" t="s">
        <v>745</v>
      </c>
      <c r="B9" s="7" t="s">
        <v>709</v>
      </c>
      <c r="C9" s="7" t="s">
        <v>746</v>
      </c>
      <c r="D9" s="7" t="s">
        <v>747</v>
      </c>
      <c r="E9" s="7" t="s">
        <v>748</v>
      </c>
      <c r="F9" s="7" t="s">
        <v>749</v>
      </c>
      <c r="G9" s="7" t="s">
        <v>714</v>
      </c>
      <c r="H9" s="7"/>
      <c r="I9" s="7"/>
    </row>
    <row r="10" customFormat="false" ht="26.85" hidden="false" customHeight="false" outlineLevel="0" collapsed="false">
      <c r="A10" s="7" t="s">
        <v>750</v>
      </c>
      <c r="B10" s="7" t="s">
        <v>709</v>
      </c>
      <c r="C10" s="7" t="s">
        <v>751</v>
      </c>
      <c r="D10" s="7" t="s">
        <v>752</v>
      </c>
      <c r="E10" s="7" t="s">
        <v>753</v>
      </c>
      <c r="F10" s="7" t="s">
        <v>754</v>
      </c>
      <c r="G10" s="7" t="s">
        <v>714</v>
      </c>
      <c r="H10" s="7"/>
      <c r="I10" s="7"/>
    </row>
    <row r="11" customFormat="false" ht="26.85" hidden="false" customHeight="false" outlineLevel="0" collapsed="false">
      <c r="A11" s="7" t="s">
        <v>755</v>
      </c>
      <c r="B11" s="7" t="s">
        <v>709</v>
      </c>
      <c r="C11" s="7" t="s">
        <v>756</v>
      </c>
      <c r="D11" s="7" t="s">
        <v>757</v>
      </c>
      <c r="E11" s="7" t="s">
        <v>758</v>
      </c>
      <c r="F11" s="7" t="s">
        <v>759</v>
      </c>
      <c r="G11" s="7" t="s">
        <v>714</v>
      </c>
      <c r="H11" s="7"/>
      <c r="I11" s="7"/>
    </row>
    <row r="12" customFormat="false" ht="39.55" hidden="false" customHeight="false" outlineLevel="0" collapsed="false">
      <c r="A12" s="7" t="s">
        <v>760</v>
      </c>
      <c r="B12" s="7" t="s">
        <v>709</v>
      </c>
      <c r="C12" s="7" t="s">
        <v>761</v>
      </c>
      <c r="D12" s="7" t="s">
        <v>762</v>
      </c>
      <c r="E12" s="7" t="s">
        <v>763</v>
      </c>
      <c r="F12" s="7" t="s">
        <v>764</v>
      </c>
      <c r="G12" s="7" t="s">
        <v>714</v>
      </c>
      <c r="H12" s="7"/>
      <c r="I12" s="7"/>
    </row>
    <row r="13" customFormat="false" ht="26.85" hidden="false" customHeight="false" outlineLevel="0" collapsed="false">
      <c r="A13" s="7" t="s">
        <v>765</v>
      </c>
      <c r="B13" s="7" t="s">
        <v>709</v>
      </c>
      <c r="C13" s="7" t="s">
        <v>766</v>
      </c>
      <c r="D13" s="7" t="s">
        <v>767</v>
      </c>
      <c r="E13" s="7" t="s">
        <v>768</v>
      </c>
      <c r="F13" s="7" t="s">
        <v>769</v>
      </c>
      <c r="G13" s="7" t="s">
        <v>714</v>
      </c>
      <c r="H13" s="7"/>
      <c r="I13" s="7"/>
    </row>
    <row r="14" customFormat="false" ht="26.85" hidden="false" customHeight="false" outlineLevel="0" collapsed="false">
      <c r="A14" s="7" t="s">
        <v>770</v>
      </c>
      <c r="B14" s="7" t="s">
        <v>709</v>
      </c>
      <c r="C14" s="7" t="s">
        <v>771</v>
      </c>
      <c r="D14" s="7" t="s">
        <v>772</v>
      </c>
      <c r="E14" s="7" t="s">
        <v>773</v>
      </c>
      <c r="F14" s="7" t="s">
        <v>774</v>
      </c>
      <c r="G14" s="7" t="s">
        <v>714</v>
      </c>
      <c r="H14" s="7"/>
      <c r="I14" s="7"/>
    </row>
    <row r="15" customFormat="false" ht="52.2" hidden="false" customHeight="false" outlineLevel="0" collapsed="false">
      <c r="A15" s="7" t="s">
        <v>775</v>
      </c>
      <c r="B15" s="7" t="s">
        <v>776</v>
      </c>
      <c r="C15" s="7" t="s">
        <v>777</v>
      </c>
      <c r="D15" s="7" t="s">
        <v>778</v>
      </c>
      <c r="E15" s="7" t="s">
        <v>779</v>
      </c>
      <c r="F15" s="7" t="s">
        <v>780</v>
      </c>
      <c r="G15" s="7" t="s">
        <v>714</v>
      </c>
      <c r="H15" s="7"/>
      <c r="I15" s="7"/>
    </row>
    <row r="16" customFormat="false" ht="52.2" hidden="false" customHeight="false" outlineLevel="0" collapsed="false">
      <c r="A16" s="7" t="s">
        <v>781</v>
      </c>
      <c r="B16" s="7" t="s">
        <v>776</v>
      </c>
      <c r="C16" s="7" t="s">
        <v>782</v>
      </c>
      <c r="D16" s="7" t="s">
        <v>783</v>
      </c>
      <c r="E16" s="7" t="s">
        <v>784</v>
      </c>
      <c r="F16" s="7" t="s">
        <v>785</v>
      </c>
      <c r="G16" s="7" t="s">
        <v>714</v>
      </c>
      <c r="H16" s="7"/>
      <c r="I16" s="7"/>
    </row>
    <row r="17" customFormat="false" ht="52.2" hidden="false" customHeight="false" outlineLevel="0" collapsed="false">
      <c r="A17" s="7" t="s">
        <v>786</v>
      </c>
      <c r="B17" s="7" t="s">
        <v>776</v>
      </c>
      <c r="C17" s="7" t="s">
        <v>787</v>
      </c>
      <c r="D17" s="7" t="s">
        <v>788</v>
      </c>
      <c r="E17" s="7" t="s">
        <v>789</v>
      </c>
      <c r="F17" s="7" t="s">
        <v>790</v>
      </c>
      <c r="G17" s="7" t="s">
        <v>714</v>
      </c>
      <c r="H17" s="7"/>
      <c r="I17" s="7"/>
    </row>
    <row r="18" customFormat="false" ht="39.55" hidden="false" customHeight="false" outlineLevel="0" collapsed="false">
      <c r="A18" s="7" t="s">
        <v>791</v>
      </c>
      <c r="B18" s="7" t="s">
        <v>776</v>
      </c>
      <c r="C18" s="7" t="s">
        <v>792</v>
      </c>
      <c r="D18" s="7" t="s">
        <v>793</v>
      </c>
      <c r="E18" s="7" t="s">
        <v>794</v>
      </c>
      <c r="F18" s="7" t="s">
        <v>795</v>
      </c>
      <c r="G18" s="7" t="s">
        <v>714</v>
      </c>
      <c r="H18" s="7"/>
      <c r="I18" s="7"/>
    </row>
    <row r="19" customFormat="false" ht="39.55" hidden="false" customHeight="false" outlineLevel="0" collapsed="false">
      <c r="A19" s="7" t="s">
        <v>796</v>
      </c>
      <c r="B19" s="7" t="s">
        <v>776</v>
      </c>
      <c r="C19" s="7" t="s">
        <v>797</v>
      </c>
      <c r="D19" s="7" t="s">
        <v>798</v>
      </c>
      <c r="E19" s="7" t="s">
        <v>799</v>
      </c>
      <c r="F19" s="7" t="s">
        <v>800</v>
      </c>
      <c r="G19" s="7" t="s">
        <v>714</v>
      </c>
      <c r="H19" s="7"/>
      <c r="I19" s="7"/>
    </row>
    <row r="20" customFormat="false" ht="26.85" hidden="false" customHeight="false" outlineLevel="0" collapsed="false">
      <c r="A20" s="7" t="s">
        <v>801</v>
      </c>
      <c r="B20" s="7" t="s">
        <v>776</v>
      </c>
      <c r="C20" s="7" t="s">
        <v>802</v>
      </c>
      <c r="D20" s="7" t="s">
        <v>803</v>
      </c>
      <c r="E20" s="7" t="s">
        <v>804</v>
      </c>
      <c r="F20" s="7" t="s">
        <v>805</v>
      </c>
      <c r="G20" s="7" t="s">
        <v>714</v>
      </c>
      <c r="H20" s="7"/>
      <c r="I20" s="7"/>
    </row>
    <row r="21" customFormat="false" ht="39.55" hidden="false" customHeight="false" outlineLevel="0" collapsed="false">
      <c r="A21" s="7" t="s">
        <v>806</v>
      </c>
      <c r="B21" s="7" t="s">
        <v>776</v>
      </c>
      <c r="C21" s="7" t="s">
        <v>807</v>
      </c>
      <c r="D21" s="7" t="s">
        <v>808</v>
      </c>
      <c r="E21" s="7" t="s">
        <v>809</v>
      </c>
      <c r="F21" s="7" t="s">
        <v>810</v>
      </c>
      <c r="G21" s="7" t="s">
        <v>714</v>
      </c>
      <c r="H21" s="7"/>
      <c r="I21" s="7"/>
    </row>
    <row r="22" customFormat="false" ht="26.85" hidden="false" customHeight="false" outlineLevel="0" collapsed="false">
      <c r="A22" s="7" t="s">
        <v>811</v>
      </c>
      <c r="B22" s="7" t="s">
        <v>776</v>
      </c>
      <c r="C22" s="7" t="s">
        <v>812</v>
      </c>
      <c r="D22" s="7" t="s">
        <v>813</v>
      </c>
      <c r="E22" s="7" t="s">
        <v>814</v>
      </c>
      <c r="F22" s="7" t="s">
        <v>815</v>
      </c>
      <c r="G22" s="7" t="s">
        <v>714</v>
      </c>
      <c r="H22" s="7"/>
      <c r="I22" s="7"/>
    </row>
    <row r="23" customFormat="false" ht="26.85" hidden="false" customHeight="false" outlineLevel="0" collapsed="false">
      <c r="A23" s="7" t="s">
        <v>816</v>
      </c>
      <c r="B23" s="7" t="s">
        <v>776</v>
      </c>
      <c r="C23" s="7" t="s">
        <v>817</v>
      </c>
      <c r="D23" s="7" t="s">
        <v>818</v>
      </c>
      <c r="E23" s="7" t="s">
        <v>819</v>
      </c>
      <c r="F23" s="7" t="s">
        <v>820</v>
      </c>
      <c r="G23" s="7" t="s">
        <v>714</v>
      </c>
      <c r="H23" s="7"/>
      <c r="I23" s="7"/>
    </row>
    <row r="24" customFormat="false" ht="39.55" hidden="false" customHeight="false" outlineLevel="0" collapsed="false">
      <c r="A24" s="7" t="s">
        <v>821</v>
      </c>
      <c r="B24" s="7" t="s">
        <v>776</v>
      </c>
      <c r="C24" s="7" t="s">
        <v>822</v>
      </c>
      <c r="D24" s="7" t="s">
        <v>823</v>
      </c>
      <c r="E24" s="7" t="s">
        <v>824</v>
      </c>
      <c r="F24" s="7" t="s">
        <v>825</v>
      </c>
      <c r="G24" s="7" t="s">
        <v>714</v>
      </c>
      <c r="H24" s="7"/>
      <c r="I24" s="7"/>
    </row>
    <row r="25" customFormat="false" ht="26.85" hidden="false" customHeight="false" outlineLevel="0" collapsed="false">
      <c r="A25" s="7" t="s">
        <v>826</v>
      </c>
      <c r="B25" s="7" t="s">
        <v>827</v>
      </c>
      <c r="C25" s="7" t="s">
        <v>828</v>
      </c>
      <c r="D25" s="7" t="s">
        <v>829</v>
      </c>
      <c r="E25" s="7" t="s">
        <v>830</v>
      </c>
      <c r="F25" s="7" t="s">
        <v>831</v>
      </c>
      <c r="G25" s="7" t="s">
        <v>714</v>
      </c>
      <c r="H25" s="7"/>
      <c r="I25" s="7"/>
    </row>
    <row r="26" customFormat="false" ht="39.55" hidden="false" customHeight="false" outlineLevel="0" collapsed="false">
      <c r="A26" s="7" t="s">
        <v>832</v>
      </c>
      <c r="B26" s="7" t="s">
        <v>827</v>
      </c>
      <c r="C26" s="7" t="s">
        <v>833</v>
      </c>
      <c r="D26" s="7" t="s">
        <v>834</v>
      </c>
      <c r="E26" s="7" t="s">
        <v>835</v>
      </c>
      <c r="F26" s="7" t="s">
        <v>836</v>
      </c>
      <c r="G26" s="7" t="s">
        <v>714</v>
      </c>
      <c r="H26" s="7"/>
      <c r="I26" s="7"/>
    </row>
    <row r="27" customFormat="false" ht="39.55" hidden="false" customHeight="false" outlineLevel="0" collapsed="false">
      <c r="A27" s="7" t="s">
        <v>837</v>
      </c>
      <c r="B27" s="7" t="s">
        <v>827</v>
      </c>
      <c r="C27" s="7" t="s">
        <v>838</v>
      </c>
      <c r="D27" s="7" t="s">
        <v>839</v>
      </c>
      <c r="E27" s="7" t="s">
        <v>840</v>
      </c>
      <c r="F27" s="7" t="s">
        <v>841</v>
      </c>
      <c r="G27" s="7" t="s">
        <v>714</v>
      </c>
      <c r="H27" s="7"/>
      <c r="I27" s="7"/>
    </row>
    <row r="28" customFormat="false" ht="26.85" hidden="false" customHeight="false" outlineLevel="0" collapsed="false">
      <c r="A28" s="7" t="s">
        <v>842</v>
      </c>
      <c r="B28" s="7" t="s">
        <v>827</v>
      </c>
      <c r="C28" s="7" t="s">
        <v>843</v>
      </c>
      <c r="D28" s="7" t="s">
        <v>844</v>
      </c>
      <c r="E28" s="7" t="s">
        <v>845</v>
      </c>
      <c r="F28" s="7" t="s">
        <v>846</v>
      </c>
      <c r="G28" s="7" t="s">
        <v>714</v>
      </c>
      <c r="H28" s="7"/>
      <c r="I28" s="7"/>
    </row>
    <row r="29" customFormat="false" ht="26.85" hidden="false" customHeight="false" outlineLevel="0" collapsed="false">
      <c r="A29" s="7" t="s">
        <v>847</v>
      </c>
      <c r="B29" s="7" t="s">
        <v>827</v>
      </c>
      <c r="C29" s="7" t="s">
        <v>848</v>
      </c>
      <c r="D29" s="7" t="s">
        <v>849</v>
      </c>
      <c r="E29" s="7" t="s">
        <v>850</v>
      </c>
      <c r="F29" s="7" t="s">
        <v>851</v>
      </c>
      <c r="G29" s="7" t="s">
        <v>714</v>
      </c>
      <c r="H29" s="7"/>
      <c r="I29" s="7"/>
    </row>
    <row r="30" customFormat="false" ht="26.85" hidden="false" customHeight="false" outlineLevel="0" collapsed="false">
      <c r="A30" s="7" t="s">
        <v>852</v>
      </c>
      <c r="B30" s="7" t="s">
        <v>827</v>
      </c>
      <c r="C30" s="7" t="s">
        <v>853</v>
      </c>
      <c r="D30" s="7" t="s">
        <v>854</v>
      </c>
      <c r="E30" s="7" t="s">
        <v>855</v>
      </c>
      <c r="F30" s="7" t="s">
        <v>856</v>
      </c>
      <c r="G30" s="7" t="s">
        <v>714</v>
      </c>
      <c r="H30" s="7"/>
      <c r="I30" s="7"/>
    </row>
    <row r="31" customFormat="false" ht="26.85" hidden="false" customHeight="false" outlineLevel="0" collapsed="false">
      <c r="A31" s="7" t="s">
        <v>857</v>
      </c>
      <c r="B31" s="7" t="s">
        <v>858</v>
      </c>
      <c r="C31" s="7" t="s">
        <v>859</v>
      </c>
      <c r="D31" s="7" t="s">
        <v>860</v>
      </c>
      <c r="E31" s="7" t="s">
        <v>861</v>
      </c>
      <c r="F31" s="7" t="s">
        <v>862</v>
      </c>
      <c r="G31" s="7" t="s">
        <v>714</v>
      </c>
      <c r="H31" s="7"/>
      <c r="I31" s="7"/>
    </row>
    <row r="32" customFormat="false" ht="26.85" hidden="false" customHeight="false" outlineLevel="0" collapsed="false">
      <c r="A32" s="7" t="s">
        <v>863</v>
      </c>
      <c r="B32" s="7" t="s">
        <v>858</v>
      </c>
      <c r="C32" s="7" t="s">
        <v>864</v>
      </c>
      <c r="D32" s="7" t="s">
        <v>865</v>
      </c>
      <c r="E32" s="7" t="s">
        <v>866</v>
      </c>
      <c r="F32" s="7" t="s">
        <v>867</v>
      </c>
      <c r="G32" s="7" t="s">
        <v>714</v>
      </c>
      <c r="H32" s="7"/>
      <c r="I32" s="7"/>
    </row>
    <row r="33" customFormat="false" ht="26.85" hidden="false" customHeight="false" outlineLevel="0" collapsed="false">
      <c r="A33" s="7" t="s">
        <v>868</v>
      </c>
      <c r="B33" s="7" t="s">
        <v>858</v>
      </c>
      <c r="C33" s="7" t="s">
        <v>869</v>
      </c>
      <c r="D33" s="7" t="s">
        <v>870</v>
      </c>
      <c r="E33" s="7" t="s">
        <v>871</v>
      </c>
      <c r="F33" s="7" t="s">
        <v>872</v>
      </c>
      <c r="G33" s="7" t="s">
        <v>714</v>
      </c>
      <c r="H33" s="7"/>
      <c r="I33" s="7"/>
    </row>
    <row r="34" customFormat="false" ht="26.85" hidden="false" customHeight="false" outlineLevel="0" collapsed="false">
      <c r="A34" s="7" t="s">
        <v>873</v>
      </c>
      <c r="B34" s="7" t="s">
        <v>858</v>
      </c>
      <c r="C34" s="7" t="s">
        <v>874</v>
      </c>
      <c r="D34" s="7" t="s">
        <v>875</v>
      </c>
      <c r="E34" s="7" t="s">
        <v>876</v>
      </c>
      <c r="F34" s="7" t="s">
        <v>877</v>
      </c>
      <c r="G34" s="7" t="s">
        <v>714</v>
      </c>
      <c r="H34" s="7"/>
      <c r="I34" s="7"/>
    </row>
    <row r="35" customFormat="false" ht="26.85" hidden="false" customHeight="false" outlineLevel="0" collapsed="false">
      <c r="A35" s="7" t="s">
        <v>878</v>
      </c>
      <c r="B35" s="7" t="s">
        <v>858</v>
      </c>
      <c r="C35" s="7" t="s">
        <v>879</v>
      </c>
      <c r="D35" s="7" t="s">
        <v>880</v>
      </c>
      <c r="E35" s="7" t="s">
        <v>881</v>
      </c>
      <c r="F35" s="7" t="s">
        <v>882</v>
      </c>
      <c r="G35" s="7" t="s">
        <v>714</v>
      </c>
      <c r="H35" s="7"/>
      <c r="I35" s="7"/>
    </row>
    <row r="36" customFormat="false" ht="39.55" hidden="false" customHeight="false" outlineLevel="0" collapsed="false">
      <c r="A36" s="7" t="s">
        <v>883</v>
      </c>
      <c r="B36" s="7" t="s">
        <v>858</v>
      </c>
      <c r="C36" s="7" t="s">
        <v>884</v>
      </c>
      <c r="D36" s="7" t="s">
        <v>885</v>
      </c>
      <c r="E36" s="7" t="s">
        <v>886</v>
      </c>
      <c r="F36" s="7" t="s">
        <v>887</v>
      </c>
      <c r="G36" s="7" t="s">
        <v>714</v>
      </c>
      <c r="H36" s="7"/>
      <c r="I36" s="7"/>
    </row>
    <row r="37" customFormat="false" ht="26.85" hidden="false" customHeight="false" outlineLevel="0" collapsed="false">
      <c r="A37" s="7" t="s">
        <v>888</v>
      </c>
      <c r="B37" s="7" t="s">
        <v>889</v>
      </c>
      <c r="C37" s="7" t="s">
        <v>890</v>
      </c>
      <c r="D37" s="7" t="s">
        <v>891</v>
      </c>
      <c r="E37" s="7" t="s">
        <v>892</v>
      </c>
      <c r="F37" s="7" t="s">
        <v>893</v>
      </c>
      <c r="G37" s="7" t="s">
        <v>714</v>
      </c>
      <c r="H37" s="7"/>
      <c r="I37" s="7"/>
    </row>
    <row r="38" customFormat="false" ht="26.85" hidden="false" customHeight="false" outlineLevel="0" collapsed="false">
      <c r="A38" s="7" t="s">
        <v>894</v>
      </c>
      <c r="B38" s="7" t="s">
        <v>889</v>
      </c>
      <c r="C38" s="7" t="s">
        <v>895</v>
      </c>
      <c r="D38" s="7" t="s">
        <v>896</v>
      </c>
      <c r="E38" s="7" t="s">
        <v>897</v>
      </c>
      <c r="F38" s="7" t="s">
        <v>898</v>
      </c>
      <c r="G38" s="7" t="s">
        <v>714</v>
      </c>
      <c r="H38" s="7"/>
      <c r="I38" s="7"/>
    </row>
    <row r="39" customFormat="false" ht="26.85" hidden="false" customHeight="false" outlineLevel="0" collapsed="false">
      <c r="A39" s="7" t="s">
        <v>899</v>
      </c>
      <c r="B39" s="7" t="s">
        <v>889</v>
      </c>
      <c r="C39" s="7" t="s">
        <v>900</v>
      </c>
      <c r="D39" s="7" t="s">
        <v>901</v>
      </c>
      <c r="E39" s="7" t="s">
        <v>902</v>
      </c>
      <c r="F39" s="7" t="s">
        <v>903</v>
      </c>
      <c r="G39" s="7" t="s">
        <v>714</v>
      </c>
      <c r="H39" s="7"/>
      <c r="I39" s="7"/>
    </row>
    <row r="40" customFormat="false" ht="26.85" hidden="false" customHeight="false" outlineLevel="0" collapsed="false">
      <c r="A40" s="7" t="s">
        <v>904</v>
      </c>
      <c r="B40" s="7" t="s">
        <v>889</v>
      </c>
      <c r="C40" s="7" t="s">
        <v>905</v>
      </c>
      <c r="D40" s="7" t="s">
        <v>906</v>
      </c>
      <c r="E40" s="7" t="s">
        <v>907</v>
      </c>
      <c r="F40" s="7" t="s">
        <v>908</v>
      </c>
      <c r="G40" s="7" t="s">
        <v>714</v>
      </c>
      <c r="H40" s="7"/>
      <c r="I40" s="7"/>
    </row>
    <row r="41" customFormat="false" ht="26.85" hidden="false" customHeight="false" outlineLevel="0" collapsed="false">
      <c r="A41" s="7" t="s">
        <v>909</v>
      </c>
      <c r="B41" s="7" t="s">
        <v>889</v>
      </c>
      <c r="C41" s="7" t="s">
        <v>910</v>
      </c>
      <c r="D41" s="7" t="s">
        <v>911</v>
      </c>
      <c r="E41" s="7" t="s">
        <v>912</v>
      </c>
      <c r="F41" s="7" t="s">
        <v>913</v>
      </c>
      <c r="G41" s="7" t="s">
        <v>714</v>
      </c>
      <c r="H41" s="7"/>
      <c r="I41" s="7"/>
    </row>
    <row r="42" customFormat="false" ht="26.85" hidden="false" customHeight="false" outlineLevel="0" collapsed="false">
      <c r="A42" s="7" t="s">
        <v>914</v>
      </c>
      <c r="B42" s="7" t="s">
        <v>889</v>
      </c>
      <c r="C42" s="7" t="s">
        <v>915</v>
      </c>
      <c r="D42" s="7" t="s">
        <v>916</v>
      </c>
      <c r="E42" s="7" t="s">
        <v>917</v>
      </c>
      <c r="F42" s="7" t="s">
        <v>918</v>
      </c>
      <c r="G42" s="7" t="s">
        <v>714</v>
      </c>
      <c r="H42" s="7"/>
      <c r="I42" s="7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2026-08-18T18:04:09Z</dcterms:created>
  <dc:creator>openpyxl</dc:creator>
  <dc:description/>
  <dc:language>en-US</dc:language>
  <cp:lastModifiedBy/>
  <dcterms:modified xsi:type="dcterms:W3CDTF">2026-08-18T18:04:09Z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